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490" windowHeight="11010" activeTab="3"/>
  </bookViews>
  <sheets>
    <sheet name="естественно-научный" sheetId="1" r:id="rId1"/>
    <sheet name="технологический" sheetId="2" r:id="rId2"/>
    <sheet name="соц.-эконом" sheetId="3" r:id="rId3"/>
    <sheet name="гумманитарный" sheetId="4" r:id="rId4"/>
  </sheets>
  <definedNames>
    <definedName name="_xlnm._FilterDatabase" localSheetId="3" hidden="1">гумманитарный!$A$7:$U$7</definedName>
    <definedName name="_xlnm._FilterDatabase" localSheetId="0" hidden="1">'естественно-научный'!$A$6:$A$7</definedName>
  </definedNames>
  <calcPr calcId="144525"/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D8" i="2"/>
  <c r="F8" i="2"/>
  <c r="H8" i="2"/>
  <c r="J8" i="2"/>
  <c r="L8" i="2"/>
  <c r="N8" i="2"/>
  <c r="R8" i="2"/>
  <c r="T8" i="2"/>
  <c r="D9" i="2"/>
  <c r="F9" i="2"/>
  <c r="H9" i="2"/>
  <c r="J9" i="2"/>
  <c r="L9" i="2"/>
  <c r="N9" i="2"/>
  <c r="R9" i="2"/>
  <c r="T9" i="2"/>
  <c r="D10" i="2"/>
  <c r="F10" i="2"/>
  <c r="H10" i="2"/>
  <c r="J10" i="2"/>
  <c r="L10" i="2"/>
  <c r="N10" i="2"/>
  <c r="R10" i="2"/>
  <c r="T10" i="2"/>
  <c r="D11" i="2"/>
  <c r="F11" i="2"/>
  <c r="H11" i="2"/>
  <c r="J11" i="2"/>
  <c r="L11" i="2"/>
  <c r="N11" i="2"/>
  <c r="R11" i="2"/>
  <c r="T11" i="2"/>
  <c r="D12" i="2"/>
  <c r="F12" i="2"/>
  <c r="H12" i="2"/>
  <c r="J12" i="2"/>
  <c r="L12" i="2"/>
  <c r="N12" i="2"/>
  <c r="R12" i="2"/>
  <c r="T12" i="2"/>
  <c r="D13" i="2"/>
  <c r="F13" i="2"/>
  <c r="H13" i="2"/>
  <c r="J13" i="2"/>
  <c r="L13" i="2"/>
  <c r="N13" i="2"/>
  <c r="R13" i="2"/>
  <c r="T13" i="2"/>
  <c r="D14" i="2"/>
  <c r="F14" i="2"/>
  <c r="H14" i="2"/>
  <c r="J14" i="2"/>
  <c r="L14" i="2"/>
  <c r="N14" i="2"/>
  <c r="R14" i="2"/>
  <c r="T14" i="2"/>
  <c r="D15" i="2"/>
  <c r="F15" i="2"/>
  <c r="H15" i="2"/>
  <c r="J15" i="2"/>
  <c r="L15" i="2"/>
  <c r="N15" i="2"/>
  <c r="R15" i="2"/>
  <c r="T15" i="2"/>
  <c r="D16" i="2"/>
  <c r="F16" i="2"/>
  <c r="H16" i="2"/>
  <c r="J16" i="2"/>
  <c r="L16" i="2"/>
  <c r="N16" i="2"/>
  <c r="R16" i="2"/>
  <c r="T16" i="2"/>
  <c r="D17" i="2"/>
  <c r="F17" i="2"/>
  <c r="H17" i="2"/>
  <c r="J17" i="2"/>
  <c r="L17" i="2"/>
  <c r="N17" i="2"/>
  <c r="R17" i="2"/>
  <c r="T17" i="2"/>
  <c r="D18" i="2"/>
  <c r="F18" i="2"/>
  <c r="H18" i="2"/>
  <c r="J18" i="2"/>
  <c r="L18" i="2"/>
  <c r="N18" i="2"/>
  <c r="R18" i="2"/>
  <c r="T18" i="2"/>
  <c r="D19" i="2"/>
  <c r="F19" i="2"/>
  <c r="H19" i="2"/>
  <c r="J19" i="2"/>
  <c r="L19" i="2"/>
  <c r="N19" i="2"/>
  <c r="R19" i="2"/>
  <c r="T19" i="2"/>
  <c r="D20" i="2"/>
  <c r="F20" i="2"/>
  <c r="H20" i="2"/>
  <c r="J20" i="2"/>
  <c r="L20" i="2"/>
  <c r="N20" i="2"/>
  <c r="R20" i="2"/>
  <c r="T20" i="2"/>
  <c r="D21" i="2"/>
  <c r="F21" i="2"/>
  <c r="H21" i="2"/>
  <c r="J21" i="2"/>
  <c r="L21" i="2"/>
  <c r="N21" i="2"/>
  <c r="R21" i="2"/>
  <c r="T21" i="2"/>
  <c r="D22" i="2"/>
  <c r="F22" i="2"/>
  <c r="H22" i="2"/>
  <c r="J22" i="2"/>
  <c r="L22" i="2"/>
  <c r="N22" i="2"/>
  <c r="R22" i="2"/>
  <c r="T22" i="2"/>
  <c r="D23" i="2"/>
  <c r="F23" i="2"/>
  <c r="H23" i="2"/>
  <c r="J23" i="2"/>
  <c r="L23" i="2"/>
  <c r="N23" i="2"/>
  <c r="R23" i="2"/>
  <c r="T23" i="2"/>
  <c r="D24" i="2"/>
  <c r="F24" i="2"/>
  <c r="H24" i="2"/>
  <c r="J24" i="2"/>
  <c r="L24" i="2"/>
  <c r="N24" i="2"/>
  <c r="R24" i="2"/>
  <c r="T24" i="2"/>
  <c r="D25" i="2"/>
  <c r="F25" i="2"/>
  <c r="H25" i="2"/>
  <c r="J25" i="2"/>
  <c r="L25" i="2"/>
  <c r="N25" i="2"/>
  <c r="R25" i="2"/>
  <c r="T25" i="2"/>
  <c r="D26" i="2"/>
  <c r="F26" i="2"/>
  <c r="H26" i="2"/>
  <c r="J26" i="2"/>
  <c r="L26" i="2"/>
  <c r="N26" i="2"/>
  <c r="R26" i="2"/>
  <c r="T26" i="2"/>
  <c r="D27" i="2"/>
  <c r="F27" i="2"/>
  <c r="H27" i="2"/>
  <c r="J27" i="2"/>
  <c r="L27" i="2"/>
  <c r="N27" i="2"/>
  <c r="R27" i="2"/>
  <c r="T27" i="2"/>
  <c r="D28" i="2"/>
  <c r="F28" i="2"/>
  <c r="H28" i="2"/>
  <c r="J28" i="2"/>
  <c r="L28" i="2"/>
  <c r="N28" i="2"/>
  <c r="R28" i="2"/>
  <c r="T28" i="2"/>
  <c r="D29" i="2"/>
  <c r="F29" i="2"/>
  <c r="H29" i="2"/>
  <c r="J29" i="2"/>
  <c r="L29" i="2"/>
  <c r="N29" i="2"/>
  <c r="R29" i="2"/>
  <c r="T29" i="2"/>
  <c r="D30" i="2"/>
  <c r="F30" i="2"/>
  <c r="H30" i="2"/>
  <c r="J30" i="2"/>
  <c r="L30" i="2"/>
  <c r="N30" i="2"/>
  <c r="R30" i="2"/>
  <c r="T30" i="2"/>
  <c r="D31" i="2"/>
  <c r="F31" i="2"/>
  <c r="H31" i="2"/>
  <c r="J31" i="2"/>
  <c r="L31" i="2"/>
  <c r="N31" i="2"/>
  <c r="R31" i="2"/>
  <c r="T31" i="2"/>
  <c r="D32" i="2"/>
  <c r="F32" i="2"/>
  <c r="H32" i="2"/>
  <c r="J32" i="2"/>
  <c r="L32" i="2"/>
  <c r="N32" i="2"/>
  <c r="R32" i="2"/>
  <c r="T32" i="2"/>
  <c r="D33" i="2"/>
  <c r="F33" i="2"/>
  <c r="H33" i="2"/>
  <c r="J33" i="2"/>
  <c r="L33" i="2"/>
  <c r="N33" i="2"/>
  <c r="R33" i="2"/>
  <c r="T33" i="2"/>
  <c r="D34" i="2"/>
  <c r="F34" i="2"/>
  <c r="H34" i="2"/>
  <c r="J34" i="2"/>
  <c r="L34" i="2"/>
  <c r="N34" i="2"/>
  <c r="R34" i="2"/>
  <c r="T34" i="2"/>
  <c r="D35" i="2"/>
  <c r="F35" i="2"/>
  <c r="H35" i="2"/>
  <c r="J35" i="2"/>
  <c r="L35" i="2"/>
  <c r="N35" i="2"/>
  <c r="R35" i="2"/>
  <c r="T35" i="2"/>
  <c r="D36" i="2"/>
  <c r="F36" i="2"/>
  <c r="H36" i="2"/>
  <c r="J36" i="2"/>
  <c r="L36" i="2"/>
  <c r="N36" i="2"/>
  <c r="R36" i="2"/>
  <c r="T36" i="2"/>
  <c r="D37" i="2"/>
  <c r="F37" i="2"/>
  <c r="H37" i="2"/>
  <c r="J37" i="2"/>
  <c r="L37" i="2"/>
  <c r="N37" i="2"/>
  <c r="R37" i="2"/>
  <c r="T37" i="2"/>
  <c r="D38" i="2"/>
  <c r="F38" i="2"/>
  <c r="H38" i="2"/>
  <c r="J38" i="2"/>
  <c r="L38" i="2"/>
  <c r="N38" i="2"/>
  <c r="R38" i="2"/>
  <c r="T38" i="2"/>
  <c r="D39" i="2"/>
  <c r="F39" i="2"/>
  <c r="H39" i="2"/>
  <c r="J39" i="2"/>
  <c r="L39" i="2"/>
  <c r="N39" i="2"/>
  <c r="R39" i="2"/>
  <c r="T39" i="2"/>
  <c r="D40" i="2"/>
  <c r="F40" i="2"/>
  <c r="H40" i="2"/>
  <c r="J40" i="2"/>
  <c r="L40" i="2"/>
  <c r="N40" i="2"/>
  <c r="R40" i="2"/>
  <c r="T40" i="2"/>
  <c r="D41" i="2"/>
  <c r="F41" i="2"/>
  <c r="H41" i="2"/>
  <c r="J41" i="2"/>
  <c r="L41" i="2"/>
  <c r="N41" i="2"/>
  <c r="R41" i="2"/>
  <c r="T41" i="2"/>
  <c r="D42" i="2"/>
  <c r="F42" i="2"/>
  <c r="H42" i="2"/>
  <c r="J42" i="2"/>
  <c r="L42" i="2"/>
  <c r="N42" i="2"/>
  <c r="R42" i="2"/>
  <c r="T42" i="2"/>
  <c r="D43" i="2"/>
  <c r="F43" i="2"/>
  <c r="H43" i="2"/>
  <c r="J43" i="2"/>
  <c r="L43" i="2"/>
  <c r="N43" i="2"/>
  <c r="R43" i="2"/>
  <c r="T43" i="2"/>
  <c r="D44" i="2"/>
  <c r="F44" i="2"/>
  <c r="H44" i="2"/>
  <c r="J44" i="2"/>
  <c r="L44" i="2"/>
  <c r="N44" i="2"/>
  <c r="R44" i="2"/>
  <c r="T44" i="2"/>
  <c r="D45" i="2"/>
  <c r="F45" i="2"/>
  <c r="H45" i="2"/>
  <c r="J45" i="2"/>
  <c r="L45" i="2"/>
  <c r="N45" i="2"/>
  <c r="R45" i="2"/>
  <c r="T45" i="2"/>
  <c r="D46" i="2"/>
  <c r="F46" i="2"/>
  <c r="H46" i="2"/>
  <c r="J46" i="2"/>
  <c r="L46" i="2"/>
  <c r="N46" i="2"/>
  <c r="R46" i="2"/>
  <c r="T46" i="2"/>
  <c r="D47" i="2"/>
  <c r="F47" i="2"/>
  <c r="H47" i="2"/>
  <c r="J47" i="2"/>
  <c r="L47" i="2"/>
  <c r="N47" i="2"/>
  <c r="R47" i="2"/>
  <c r="T47" i="2"/>
  <c r="D48" i="2"/>
  <c r="F48" i="2"/>
  <c r="H48" i="2"/>
  <c r="J48" i="2"/>
  <c r="L48" i="2"/>
  <c r="N48" i="2"/>
  <c r="R48" i="2"/>
  <c r="T48" i="2"/>
  <c r="D49" i="2"/>
  <c r="F49" i="2"/>
  <c r="H49" i="2"/>
  <c r="J49" i="2"/>
  <c r="L49" i="2"/>
  <c r="N49" i="2"/>
  <c r="R49" i="2"/>
  <c r="T49" i="2"/>
  <c r="D50" i="2"/>
  <c r="F50" i="2"/>
  <c r="H50" i="2"/>
  <c r="J50" i="2"/>
  <c r="L50" i="2"/>
  <c r="N50" i="2"/>
  <c r="R50" i="2"/>
  <c r="T50" i="2"/>
  <c r="D51" i="2"/>
  <c r="F51" i="2"/>
  <c r="H51" i="2"/>
  <c r="J51" i="2"/>
  <c r="L51" i="2"/>
  <c r="N51" i="2"/>
  <c r="R51" i="2"/>
  <c r="T51" i="2"/>
  <c r="D52" i="2"/>
  <c r="F52" i="2"/>
  <c r="H52" i="2"/>
  <c r="J52" i="2"/>
  <c r="L52" i="2"/>
  <c r="N52" i="2"/>
  <c r="R52" i="2"/>
  <c r="T52" i="2"/>
  <c r="D53" i="2"/>
  <c r="F53" i="2"/>
  <c r="H53" i="2"/>
  <c r="J53" i="2"/>
  <c r="L53" i="2"/>
  <c r="N53" i="2"/>
  <c r="R53" i="2"/>
  <c r="T53" i="2"/>
  <c r="D54" i="2"/>
  <c r="F54" i="2"/>
  <c r="H54" i="2"/>
  <c r="J54" i="2"/>
  <c r="L54" i="2"/>
  <c r="N54" i="2"/>
  <c r="R54" i="2"/>
  <c r="T54" i="2"/>
  <c r="D55" i="2"/>
  <c r="F55" i="2"/>
  <c r="H55" i="2"/>
  <c r="J55" i="2"/>
  <c r="L55" i="2"/>
  <c r="N55" i="2"/>
  <c r="R55" i="2"/>
  <c r="T55" i="2"/>
  <c r="D56" i="2"/>
  <c r="F56" i="2"/>
  <c r="H56" i="2"/>
  <c r="J56" i="2"/>
  <c r="L56" i="2"/>
  <c r="N56" i="2"/>
  <c r="R56" i="2"/>
  <c r="T56" i="2"/>
  <c r="D57" i="2"/>
  <c r="F57" i="2"/>
  <c r="H57" i="2"/>
  <c r="J57" i="2"/>
  <c r="L57" i="2"/>
  <c r="N57" i="2"/>
  <c r="R57" i="2"/>
  <c r="T57" i="2"/>
  <c r="D58" i="2"/>
  <c r="F58" i="2"/>
  <c r="H58" i="2"/>
  <c r="J58" i="2"/>
  <c r="L58" i="2"/>
  <c r="N58" i="2"/>
  <c r="R58" i="2"/>
  <c r="T58" i="2"/>
  <c r="D59" i="2"/>
  <c r="F59" i="2"/>
  <c r="H59" i="2"/>
  <c r="J59" i="2"/>
  <c r="L59" i="2"/>
  <c r="N59" i="2"/>
  <c r="R59" i="2"/>
  <c r="T59" i="2"/>
  <c r="D60" i="2"/>
  <c r="F60" i="2"/>
  <c r="H60" i="2"/>
  <c r="J60" i="2"/>
  <c r="L60" i="2"/>
  <c r="N60" i="2"/>
  <c r="R60" i="2"/>
  <c r="T60" i="2"/>
  <c r="D61" i="2"/>
  <c r="F61" i="2"/>
  <c r="H61" i="2"/>
  <c r="J61" i="2"/>
  <c r="L61" i="2"/>
  <c r="N61" i="2"/>
  <c r="R61" i="2"/>
  <c r="T61" i="2"/>
  <c r="D62" i="2"/>
  <c r="F62" i="2"/>
  <c r="H62" i="2"/>
  <c r="J62" i="2"/>
  <c r="L62" i="2"/>
  <c r="N62" i="2"/>
  <c r="R62" i="2"/>
  <c r="T62" i="2"/>
  <c r="D63" i="2"/>
  <c r="F63" i="2"/>
  <c r="H63" i="2"/>
  <c r="J63" i="2"/>
  <c r="L63" i="2"/>
  <c r="N63" i="2"/>
  <c r="R63" i="2"/>
  <c r="T63" i="2"/>
  <c r="D64" i="2"/>
  <c r="F64" i="2"/>
  <c r="H64" i="2"/>
  <c r="J64" i="2"/>
  <c r="L64" i="2"/>
  <c r="N64" i="2"/>
  <c r="R64" i="2"/>
  <c r="T64" i="2"/>
  <c r="D65" i="2"/>
  <c r="F65" i="2"/>
  <c r="H65" i="2"/>
  <c r="J65" i="2"/>
  <c r="L65" i="2"/>
  <c r="N65" i="2"/>
  <c r="R65" i="2"/>
  <c r="T65" i="2"/>
  <c r="D66" i="2"/>
  <c r="F66" i="2"/>
  <c r="H66" i="2"/>
  <c r="J66" i="2"/>
  <c r="L66" i="2"/>
  <c r="N66" i="2"/>
  <c r="R66" i="2"/>
  <c r="T66" i="2"/>
  <c r="D67" i="2"/>
  <c r="F67" i="2"/>
  <c r="H67" i="2"/>
  <c r="J67" i="2"/>
  <c r="L67" i="2"/>
  <c r="N67" i="2"/>
  <c r="R67" i="2"/>
  <c r="T67" i="2"/>
  <c r="D68" i="2"/>
  <c r="F68" i="2"/>
  <c r="H68" i="2"/>
  <c r="J68" i="2"/>
  <c r="L68" i="2"/>
  <c r="N68" i="2"/>
  <c r="R68" i="2"/>
  <c r="T68" i="2"/>
  <c r="D69" i="2"/>
  <c r="F69" i="2"/>
  <c r="H69" i="2"/>
  <c r="J69" i="2"/>
  <c r="L69" i="2"/>
  <c r="N69" i="2"/>
  <c r="R69" i="2"/>
  <c r="T69" i="2"/>
  <c r="D70" i="2"/>
  <c r="F70" i="2"/>
  <c r="H70" i="2"/>
  <c r="J70" i="2"/>
  <c r="L70" i="2"/>
  <c r="N70" i="2"/>
  <c r="R70" i="2"/>
  <c r="T70" i="2"/>
  <c r="D71" i="2"/>
  <c r="F71" i="2"/>
  <c r="H71" i="2"/>
  <c r="J71" i="2"/>
  <c r="L71" i="2"/>
  <c r="N71" i="2"/>
  <c r="R71" i="2"/>
  <c r="T71" i="2"/>
  <c r="D72" i="2"/>
  <c r="F72" i="2"/>
  <c r="H72" i="2"/>
  <c r="J72" i="2"/>
  <c r="L72" i="2"/>
  <c r="N72" i="2"/>
  <c r="R72" i="2"/>
  <c r="T72" i="2"/>
  <c r="D73" i="2"/>
  <c r="F73" i="2"/>
  <c r="H73" i="2"/>
  <c r="J73" i="2"/>
  <c r="L73" i="2"/>
  <c r="N73" i="2"/>
  <c r="R73" i="2"/>
  <c r="T73" i="2"/>
  <c r="D74" i="2"/>
  <c r="F74" i="2"/>
  <c r="H74" i="2"/>
  <c r="J74" i="2"/>
  <c r="L74" i="2"/>
  <c r="N74" i="2"/>
  <c r="R74" i="2"/>
  <c r="T74" i="2"/>
  <c r="D75" i="2"/>
  <c r="F75" i="2"/>
  <c r="H75" i="2"/>
  <c r="J75" i="2"/>
  <c r="L75" i="2"/>
  <c r="N75" i="2"/>
  <c r="R75" i="2"/>
  <c r="T75" i="2"/>
  <c r="D76" i="2"/>
  <c r="F76" i="2"/>
  <c r="H76" i="2"/>
  <c r="J76" i="2"/>
  <c r="L76" i="2"/>
  <c r="N76" i="2"/>
  <c r="R76" i="2"/>
  <c r="T76" i="2"/>
  <c r="D77" i="2"/>
  <c r="F77" i="2"/>
  <c r="H77" i="2"/>
  <c r="J77" i="2"/>
  <c r="L77" i="2"/>
  <c r="N77" i="2"/>
  <c r="R77" i="2"/>
  <c r="T77" i="2"/>
  <c r="D78" i="2"/>
  <c r="F78" i="2"/>
  <c r="H78" i="2"/>
  <c r="J78" i="2"/>
  <c r="L78" i="2"/>
  <c r="N78" i="2"/>
  <c r="R78" i="2"/>
  <c r="T78" i="2"/>
  <c r="D79" i="2"/>
  <c r="F79" i="2"/>
  <c r="H79" i="2"/>
  <c r="J79" i="2"/>
  <c r="L79" i="2"/>
  <c r="N79" i="2"/>
  <c r="R79" i="2"/>
  <c r="T79" i="2"/>
  <c r="D80" i="2"/>
  <c r="F80" i="2"/>
  <c r="H80" i="2"/>
  <c r="J80" i="2"/>
  <c r="L80" i="2"/>
  <c r="N80" i="2"/>
  <c r="R80" i="2"/>
  <c r="T80" i="2"/>
  <c r="D81" i="2"/>
  <c r="F81" i="2"/>
  <c r="H81" i="2"/>
  <c r="J81" i="2"/>
  <c r="L81" i="2"/>
  <c r="N81" i="2"/>
  <c r="R81" i="2"/>
  <c r="T81" i="2"/>
  <c r="D82" i="2"/>
  <c r="F82" i="2"/>
  <c r="H82" i="2"/>
  <c r="J82" i="2"/>
  <c r="L82" i="2"/>
  <c r="N82" i="2"/>
  <c r="R82" i="2"/>
  <c r="T82" i="2"/>
  <c r="D83" i="2"/>
  <c r="F83" i="2"/>
  <c r="H83" i="2"/>
  <c r="J83" i="2"/>
  <c r="L83" i="2"/>
  <c r="N83" i="2"/>
  <c r="R83" i="2"/>
  <c r="T83" i="2"/>
  <c r="D84" i="2"/>
  <c r="F84" i="2"/>
  <c r="H84" i="2"/>
  <c r="J84" i="2"/>
  <c r="L84" i="2"/>
  <c r="N84" i="2"/>
  <c r="R84" i="2"/>
  <c r="T84" i="2"/>
  <c r="D85" i="2"/>
  <c r="F85" i="2"/>
  <c r="H85" i="2"/>
  <c r="J85" i="2"/>
  <c r="L85" i="2"/>
  <c r="N85" i="2"/>
  <c r="R85" i="2"/>
  <c r="T85" i="2"/>
  <c r="D86" i="2"/>
  <c r="F86" i="2"/>
  <c r="H86" i="2"/>
  <c r="J86" i="2"/>
  <c r="L86" i="2"/>
  <c r="N86" i="2"/>
  <c r="R86" i="2"/>
  <c r="T86" i="2"/>
  <c r="D87" i="2"/>
  <c r="F87" i="2"/>
  <c r="H87" i="2"/>
  <c r="J87" i="2"/>
  <c r="L87" i="2"/>
  <c r="N87" i="2"/>
  <c r="R87" i="2"/>
  <c r="T87" i="2"/>
  <c r="D88" i="2"/>
  <c r="F88" i="2"/>
  <c r="H88" i="2"/>
  <c r="J88" i="2"/>
  <c r="L88" i="2"/>
  <c r="N88" i="2"/>
  <c r="R88" i="2"/>
  <c r="T88" i="2"/>
  <c r="D89" i="2"/>
  <c r="F89" i="2"/>
  <c r="H89" i="2"/>
  <c r="J89" i="2"/>
  <c r="L89" i="2"/>
  <c r="N89" i="2"/>
  <c r="R89" i="2"/>
  <c r="T89" i="2"/>
  <c r="D90" i="2"/>
  <c r="F90" i="2"/>
  <c r="H90" i="2"/>
  <c r="J90" i="2"/>
  <c r="L90" i="2"/>
  <c r="N90" i="2"/>
  <c r="R90" i="2"/>
  <c r="T90" i="2"/>
  <c r="D91" i="2"/>
  <c r="F91" i="2"/>
  <c r="H91" i="2"/>
  <c r="J91" i="2"/>
  <c r="L91" i="2"/>
  <c r="N91" i="2"/>
  <c r="R91" i="2"/>
  <c r="T91" i="2"/>
  <c r="D92" i="2"/>
  <c r="F92" i="2"/>
  <c r="H92" i="2"/>
  <c r="J92" i="2"/>
  <c r="L92" i="2"/>
  <c r="N92" i="2"/>
  <c r="R92" i="2"/>
  <c r="T92" i="2"/>
  <c r="D93" i="2"/>
  <c r="F93" i="2"/>
  <c r="H93" i="2"/>
  <c r="J93" i="2"/>
  <c r="L93" i="2"/>
  <c r="N93" i="2"/>
  <c r="R93" i="2"/>
  <c r="T93" i="2"/>
  <c r="D94" i="2"/>
  <c r="F94" i="2"/>
  <c r="H94" i="2"/>
  <c r="J94" i="2"/>
  <c r="L94" i="2"/>
  <c r="N94" i="2"/>
  <c r="R94" i="2"/>
  <c r="T94" i="2"/>
  <c r="U76" i="2" l="1"/>
  <c r="U86" i="2"/>
  <c r="U78" i="2"/>
  <c r="U81" i="2"/>
  <c r="U94" i="2"/>
  <c r="U90" i="2"/>
  <c r="U84" i="2"/>
  <c r="U82" i="2"/>
  <c r="U92" i="2"/>
  <c r="U88" i="2"/>
  <c r="U74" i="2"/>
  <c r="U62" i="2"/>
  <c r="U58" i="2"/>
  <c r="U89" i="2"/>
  <c r="U80" i="2"/>
  <c r="U70" i="2"/>
  <c r="U66" i="2"/>
  <c r="U54" i="2"/>
  <c r="U46" i="2"/>
  <c r="U42" i="2"/>
  <c r="U38" i="2"/>
  <c r="U34" i="2"/>
  <c r="U30" i="2"/>
  <c r="U26" i="2"/>
  <c r="U22" i="2"/>
  <c r="U18" i="2"/>
  <c r="U14" i="2"/>
  <c r="U10" i="2"/>
  <c r="U91" i="2"/>
  <c r="U83" i="2"/>
  <c r="U75" i="2"/>
  <c r="U71" i="2"/>
  <c r="U67" i="2"/>
  <c r="U63" i="2"/>
  <c r="U59" i="2"/>
  <c r="U55" i="2"/>
  <c r="U51" i="2"/>
  <c r="U50" i="2"/>
  <c r="U47" i="2"/>
  <c r="U43" i="2"/>
  <c r="U39" i="2"/>
  <c r="U35" i="2"/>
  <c r="U31" i="2"/>
  <c r="U27" i="2"/>
  <c r="U23" i="2"/>
  <c r="U19" i="2"/>
  <c r="U15" i="2"/>
  <c r="U11" i="2"/>
  <c r="U93" i="2"/>
  <c r="U85" i="2"/>
  <c r="U77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87" i="2"/>
  <c r="U79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3" i="2"/>
  <c r="U9" i="2"/>
  <c r="U8" i="2"/>
  <c r="T35" i="1"/>
  <c r="R35" i="1"/>
  <c r="P35" i="1"/>
  <c r="N35" i="1"/>
  <c r="L35" i="1"/>
  <c r="J35" i="1"/>
  <c r="H35" i="1"/>
  <c r="F35" i="1"/>
  <c r="D35" i="1"/>
  <c r="T59" i="1"/>
  <c r="R59" i="1"/>
  <c r="P59" i="1"/>
  <c r="N59" i="1"/>
  <c r="L59" i="1"/>
  <c r="J59" i="1"/>
  <c r="H59" i="1"/>
  <c r="F59" i="1"/>
  <c r="D59" i="1"/>
  <c r="T42" i="1"/>
  <c r="R42" i="1"/>
  <c r="P42" i="1"/>
  <c r="N42" i="1"/>
  <c r="L42" i="1"/>
  <c r="J42" i="1"/>
  <c r="H42" i="1"/>
  <c r="F42" i="1"/>
  <c r="D42" i="1"/>
  <c r="T37" i="1"/>
  <c r="R37" i="1"/>
  <c r="P37" i="1"/>
  <c r="N37" i="1"/>
  <c r="L37" i="1"/>
  <c r="J37" i="1"/>
  <c r="H37" i="1"/>
  <c r="F37" i="1"/>
  <c r="D37" i="1"/>
  <c r="T51" i="1"/>
  <c r="R51" i="1"/>
  <c r="P51" i="1"/>
  <c r="N51" i="1"/>
  <c r="L51" i="1"/>
  <c r="J51" i="1"/>
  <c r="H51" i="1"/>
  <c r="F51" i="1"/>
  <c r="D51" i="1"/>
  <c r="T38" i="1"/>
  <c r="R38" i="1"/>
  <c r="P38" i="1"/>
  <c r="N38" i="1"/>
  <c r="L38" i="1"/>
  <c r="J38" i="1"/>
  <c r="H38" i="1"/>
  <c r="F38" i="1"/>
  <c r="D38" i="1"/>
  <c r="T34" i="1"/>
  <c r="R34" i="1"/>
  <c r="P34" i="1"/>
  <c r="N34" i="1"/>
  <c r="L34" i="1"/>
  <c r="J34" i="1"/>
  <c r="H34" i="1"/>
  <c r="F34" i="1"/>
  <c r="D34" i="1"/>
  <c r="T23" i="1"/>
  <c r="R23" i="1"/>
  <c r="P23" i="1"/>
  <c r="N23" i="1"/>
  <c r="L23" i="1"/>
  <c r="J23" i="1"/>
  <c r="H23" i="1"/>
  <c r="F23" i="1"/>
  <c r="D23" i="1"/>
  <c r="T53" i="1"/>
  <c r="R53" i="1"/>
  <c r="P53" i="1"/>
  <c r="N53" i="1"/>
  <c r="L53" i="1"/>
  <c r="J53" i="1"/>
  <c r="H53" i="1"/>
  <c r="F53" i="1"/>
  <c r="D53" i="1"/>
  <c r="T63" i="1"/>
  <c r="R63" i="1"/>
  <c r="P63" i="1"/>
  <c r="N63" i="1"/>
  <c r="L63" i="1"/>
  <c r="J63" i="1"/>
  <c r="H63" i="1"/>
  <c r="F63" i="1"/>
  <c r="D63" i="1"/>
  <c r="T46" i="1"/>
  <c r="R46" i="1"/>
  <c r="P46" i="1"/>
  <c r="N46" i="1"/>
  <c r="L46" i="1"/>
  <c r="J46" i="1"/>
  <c r="H46" i="1"/>
  <c r="F46" i="1"/>
  <c r="D46" i="1"/>
  <c r="T31" i="1"/>
  <c r="R31" i="1"/>
  <c r="P31" i="1"/>
  <c r="N31" i="1"/>
  <c r="L31" i="1"/>
  <c r="J31" i="1"/>
  <c r="H31" i="1"/>
  <c r="F31" i="1"/>
  <c r="D31" i="1"/>
  <c r="T58" i="1"/>
  <c r="R58" i="1"/>
  <c r="P58" i="1"/>
  <c r="N58" i="1"/>
  <c r="L58" i="1"/>
  <c r="J58" i="1"/>
  <c r="H58" i="1"/>
  <c r="F58" i="1"/>
  <c r="D58" i="1"/>
  <c r="T47" i="1"/>
  <c r="R47" i="1"/>
  <c r="P47" i="1"/>
  <c r="N47" i="1"/>
  <c r="L47" i="1"/>
  <c r="J47" i="1"/>
  <c r="H47" i="1"/>
  <c r="F47" i="1"/>
  <c r="D47" i="1"/>
  <c r="T62" i="1"/>
  <c r="R62" i="1"/>
  <c r="P62" i="1"/>
  <c r="N62" i="1"/>
  <c r="L62" i="1"/>
  <c r="J62" i="1"/>
  <c r="H62" i="1"/>
  <c r="F62" i="1"/>
  <c r="D62" i="1"/>
  <c r="T41" i="1"/>
  <c r="R41" i="1"/>
  <c r="P41" i="1"/>
  <c r="N41" i="1"/>
  <c r="L41" i="1"/>
  <c r="J41" i="1"/>
  <c r="H41" i="1"/>
  <c r="F41" i="1"/>
  <c r="D41" i="1"/>
  <c r="T43" i="1"/>
  <c r="R43" i="1"/>
  <c r="P43" i="1"/>
  <c r="N43" i="1"/>
  <c r="L43" i="1"/>
  <c r="J43" i="1"/>
  <c r="H43" i="1"/>
  <c r="F43" i="1"/>
  <c r="D43" i="1"/>
  <c r="T20" i="1"/>
  <c r="R20" i="1"/>
  <c r="P20" i="1"/>
  <c r="N20" i="1"/>
  <c r="L20" i="1"/>
  <c r="J20" i="1"/>
  <c r="H20" i="1"/>
  <c r="F20" i="1"/>
  <c r="D20" i="1"/>
  <c r="T50" i="1"/>
  <c r="R50" i="1"/>
  <c r="P50" i="1"/>
  <c r="N50" i="1"/>
  <c r="L50" i="1"/>
  <c r="J50" i="1"/>
  <c r="H50" i="1"/>
  <c r="F50" i="1"/>
  <c r="D50" i="1"/>
  <c r="T22" i="1"/>
  <c r="R22" i="1"/>
  <c r="P22" i="1"/>
  <c r="N22" i="1"/>
  <c r="L22" i="1"/>
  <c r="J22" i="1"/>
  <c r="H22" i="1"/>
  <c r="F22" i="1"/>
  <c r="D22" i="1"/>
  <c r="T12" i="1"/>
  <c r="R12" i="1"/>
  <c r="P12" i="1"/>
  <c r="N12" i="1"/>
  <c r="L12" i="1"/>
  <c r="J12" i="1"/>
  <c r="H12" i="1"/>
  <c r="F12" i="1"/>
  <c r="D12" i="1"/>
  <c r="T30" i="1"/>
  <c r="R30" i="1"/>
  <c r="P30" i="1"/>
  <c r="N30" i="1"/>
  <c r="L30" i="1"/>
  <c r="J30" i="1"/>
  <c r="H30" i="1"/>
  <c r="F30" i="1"/>
  <c r="D30" i="1"/>
  <c r="T45" i="1"/>
  <c r="R45" i="1"/>
  <c r="P45" i="1"/>
  <c r="N45" i="1"/>
  <c r="L45" i="1"/>
  <c r="J45" i="1"/>
  <c r="H45" i="1"/>
  <c r="F45" i="1"/>
  <c r="D45" i="1"/>
  <c r="T64" i="1"/>
  <c r="R64" i="1"/>
  <c r="P64" i="1"/>
  <c r="N64" i="1"/>
  <c r="L64" i="1"/>
  <c r="J64" i="1"/>
  <c r="H64" i="1"/>
  <c r="F64" i="1"/>
  <c r="D64" i="1"/>
  <c r="T48" i="1"/>
  <c r="R48" i="1"/>
  <c r="P48" i="1"/>
  <c r="N48" i="1"/>
  <c r="L48" i="1"/>
  <c r="J48" i="1"/>
  <c r="H48" i="1"/>
  <c r="F48" i="1"/>
  <c r="D48" i="1"/>
  <c r="T54" i="1"/>
  <c r="R54" i="1"/>
  <c r="P54" i="1"/>
  <c r="N54" i="1"/>
  <c r="L54" i="1"/>
  <c r="J54" i="1"/>
  <c r="H54" i="1"/>
  <c r="F54" i="1"/>
  <c r="D54" i="1"/>
  <c r="T15" i="1"/>
  <c r="R15" i="1"/>
  <c r="P15" i="1"/>
  <c r="N15" i="1"/>
  <c r="L15" i="1"/>
  <c r="J15" i="1"/>
  <c r="H15" i="1"/>
  <c r="F15" i="1"/>
  <c r="D15" i="1"/>
  <c r="T60" i="1"/>
  <c r="R60" i="1"/>
  <c r="P60" i="1"/>
  <c r="N60" i="1"/>
  <c r="L60" i="1"/>
  <c r="J60" i="1"/>
  <c r="H60" i="1"/>
  <c r="F60" i="1"/>
  <c r="D60" i="1"/>
  <c r="T11" i="1"/>
  <c r="R11" i="1"/>
  <c r="P11" i="1"/>
  <c r="N11" i="1"/>
  <c r="L11" i="1"/>
  <c r="J11" i="1"/>
  <c r="H11" i="1"/>
  <c r="F11" i="1"/>
  <c r="D11" i="1"/>
  <c r="T44" i="1"/>
  <c r="R44" i="1"/>
  <c r="P44" i="1"/>
  <c r="N44" i="1"/>
  <c r="L44" i="1"/>
  <c r="J44" i="1"/>
  <c r="H44" i="1"/>
  <c r="F44" i="1"/>
  <c r="D44" i="1"/>
  <c r="T28" i="1"/>
  <c r="R28" i="1"/>
  <c r="P28" i="1"/>
  <c r="N28" i="1"/>
  <c r="L28" i="1"/>
  <c r="J28" i="1"/>
  <c r="H28" i="1"/>
  <c r="F28" i="1"/>
  <c r="D28" i="1"/>
  <c r="T56" i="1"/>
  <c r="R56" i="1"/>
  <c r="P56" i="1"/>
  <c r="N56" i="1"/>
  <c r="L56" i="1"/>
  <c r="J56" i="1"/>
  <c r="H56" i="1"/>
  <c r="F56" i="1"/>
  <c r="D56" i="1"/>
  <c r="T33" i="1"/>
  <c r="R33" i="1"/>
  <c r="P33" i="1"/>
  <c r="N33" i="1"/>
  <c r="L33" i="1"/>
  <c r="J33" i="1"/>
  <c r="H33" i="1"/>
  <c r="F33" i="1"/>
  <c r="D33" i="1"/>
  <c r="T16" i="1"/>
  <c r="R16" i="1"/>
  <c r="P16" i="1"/>
  <c r="N16" i="1"/>
  <c r="L16" i="1"/>
  <c r="J16" i="1"/>
  <c r="H16" i="1"/>
  <c r="F16" i="1"/>
  <c r="D16" i="1"/>
  <c r="T55" i="1"/>
  <c r="R55" i="1"/>
  <c r="P55" i="1"/>
  <c r="N55" i="1"/>
  <c r="L55" i="1"/>
  <c r="J55" i="1"/>
  <c r="H55" i="1"/>
  <c r="F55" i="1"/>
  <c r="D55" i="1"/>
  <c r="T18" i="1"/>
  <c r="R18" i="1"/>
  <c r="P18" i="1"/>
  <c r="N18" i="1"/>
  <c r="L18" i="1"/>
  <c r="J18" i="1"/>
  <c r="H18" i="1"/>
  <c r="F18" i="1"/>
  <c r="D18" i="1"/>
  <c r="T32" i="1"/>
  <c r="R32" i="1"/>
  <c r="P32" i="1"/>
  <c r="N32" i="1"/>
  <c r="L32" i="1"/>
  <c r="J32" i="1"/>
  <c r="H32" i="1"/>
  <c r="F32" i="1"/>
  <c r="D32" i="1"/>
  <c r="T36" i="1"/>
  <c r="R36" i="1"/>
  <c r="P36" i="1"/>
  <c r="N36" i="1"/>
  <c r="L36" i="1"/>
  <c r="J36" i="1"/>
  <c r="H36" i="1"/>
  <c r="F36" i="1"/>
  <c r="D36" i="1"/>
  <c r="T57" i="1"/>
  <c r="R57" i="1"/>
  <c r="P57" i="1"/>
  <c r="N57" i="1"/>
  <c r="L57" i="1"/>
  <c r="J57" i="1"/>
  <c r="H57" i="1"/>
  <c r="F57" i="1"/>
  <c r="D57" i="1"/>
  <c r="T61" i="1"/>
  <c r="R61" i="1"/>
  <c r="P61" i="1"/>
  <c r="N61" i="1"/>
  <c r="L61" i="1"/>
  <c r="J61" i="1"/>
  <c r="H61" i="1"/>
  <c r="F61" i="1"/>
  <c r="D61" i="1"/>
  <c r="T24" i="1"/>
  <c r="R24" i="1"/>
  <c r="P24" i="1"/>
  <c r="N24" i="1"/>
  <c r="L24" i="1"/>
  <c r="J24" i="1"/>
  <c r="H24" i="1"/>
  <c r="F24" i="1"/>
  <c r="D24" i="1"/>
  <c r="T13" i="1"/>
  <c r="R13" i="1"/>
  <c r="P13" i="1"/>
  <c r="N13" i="1"/>
  <c r="L13" i="1"/>
  <c r="J13" i="1"/>
  <c r="H13" i="1"/>
  <c r="F13" i="1"/>
  <c r="D13" i="1"/>
  <c r="T17" i="1"/>
  <c r="R17" i="1"/>
  <c r="P17" i="1"/>
  <c r="N17" i="1"/>
  <c r="L17" i="1"/>
  <c r="J17" i="1"/>
  <c r="H17" i="1"/>
  <c r="F17" i="1"/>
  <c r="D17" i="1"/>
  <c r="T40" i="1"/>
  <c r="R40" i="1"/>
  <c r="P40" i="1"/>
  <c r="N40" i="1"/>
  <c r="L40" i="1"/>
  <c r="J40" i="1"/>
  <c r="H40" i="1"/>
  <c r="F40" i="1"/>
  <c r="D40" i="1"/>
  <c r="T27" i="1"/>
  <c r="R27" i="1"/>
  <c r="P27" i="1"/>
  <c r="N27" i="1"/>
  <c r="L27" i="1"/>
  <c r="J27" i="1"/>
  <c r="H27" i="1"/>
  <c r="F27" i="1"/>
  <c r="D27" i="1"/>
  <c r="T29" i="1"/>
  <c r="R29" i="1"/>
  <c r="P29" i="1"/>
  <c r="N29" i="1"/>
  <c r="L29" i="1"/>
  <c r="J29" i="1"/>
  <c r="H29" i="1"/>
  <c r="F29" i="1"/>
  <c r="D29" i="1"/>
  <c r="T49" i="1"/>
  <c r="R49" i="1"/>
  <c r="P49" i="1"/>
  <c r="N49" i="1"/>
  <c r="L49" i="1"/>
  <c r="J49" i="1"/>
  <c r="H49" i="1"/>
  <c r="F49" i="1"/>
  <c r="D49" i="1"/>
  <c r="T39" i="1"/>
  <c r="R39" i="1"/>
  <c r="P39" i="1"/>
  <c r="N39" i="1"/>
  <c r="L39" i="1"/>
  <c r="J39" i="1"/>
  <c r="H39" i="1"/>
  <c r="F39" i="1"/>
  <c r="D39" i="1"/>
  <c r="T52" i="1"/>
  <c r="R52" i="1"/>
  <c r="P52" i="1"/>
  <c r="N52" i="1"/>
  <c r="L52" i="1"/>
  <c r="J52" i="1"/>
  <c r="H52" i="1"/>
  <c r="F52" i="1"/>
  <c r="D52" i="1"/>
  <c r="T25" i="1"/>
  <c r="R25" i="1"/>
  <c r="P25" i="1"/>
  <c r="N25" i="1"/>
  <c r="L25" i="1"/>
  <c r="J25" i="1"/>
  <c r="H25" i="1"/>
  <c r="F25" i="1"/>
  <c r="D25" i="1"/>
  <c r="T21" i="1"/>
  <c r="R21" i="1"/>
  <c r="P21" i="1"/>
  <c r="N21" i="1"/>
  <c r="L21" i="1"/>
  <c r="J21" i="1"/>
  <c r="H21" i="1"/>
  <c r="F21" i="1"/>
  <c r="D21" i="1"/>
  <c r="T26" i="1"/>
  <c r="R26" i="1"/>
  <c r="P26" i="1"/>
  <c r="N26" i="1"/>
  <c r="L26" i="1"/>
  <c r="J26" i="1"/>
  <c r="H26" i="1"/>
  <c r="F26" i="1"/>
  <c r="D26" i="1"/>
  <c r="T14" i="1"/>
  <c r="R14" i="1"/>
  <c r="P14" i="1"/>
  <c r="N14" i="1"/>
  <c r="L14" i="1"/>
  <c r="J14" i="1"/>
  <c r="H14" i="1"/>
  <c r="F14" i="1"/>
  <c r="D14" i="1"/>
  <c r="F19" i="1"/>
  <c r="T70" i="3"/>
  <c r="R70" i="3"/>
  <c r="P70" i="3"/>
  <c r="N70" i="3"/>
  <c r="L70" i="3"/>
  <c r="J70" i="3"/>
  <c r="H70" i="3"/>
  <c r="F70" i="3"/>
  <c r="D70" i="3"/>
  <c r="T96" i="3"/>
  <c r="R96" i="3"/>
  <c r="P96" i="3"/>
  <c r="N96" i="3"/>
  <c r="L96" i="3"/>
  <c r="J96" i="3"/>
  <c r="H96" i="3"/>
  <c r="F96" i="3"/>
  <c r="D96" i="3"/>
  <c r="T21" i="3"/>
  <c r="R21" i="3"/>
  <c r="P21" i="3"/>
  <c r="N21" i="3"/>
  <c r="L21" i="3"/>
  <c r="J21" i="3"/>
  <c r="H21" i="3"/>
  <c r="F21" i="3"/>
  <c r="D21" i="3"/>
  <c r="T66" i="3"/>
  <c r="R66" i="3"/>
  <c r="P66" i="3"/>
  <c r="N66" i="3"/>
  <c r="L66" i="3"/>
  <c r="J66" i="3"/>
  <c r="H66" i="3"/>
  <c r="F66" i="3"/>
  <c r="D66" i="3"/>
  <c r="T43" i="3"/>
  <c r="R43" i="3"/>
  <c r="P43" i="3"/>
  <c r="N43" i="3"/>
  <c r="L43" i="3"/>
  <c r="J43" i="3"/>
  <c r="H43" i="3"/>
  <c r="F43" i="3"/>
  <c r="D43" i="3"/>
  <c r="T80" i="3"/>
  <c r="R80" i="3"/>
  <c r="P80" i="3"/>
  <c r="N80" i="3"/>
  <c r="L80" i="3"/>
  <c r="J80" i="3"/>
  <c r="H80" i="3"/>
  <c r="F80" i="3"/>
  <c r="D80" i="3"/>
  <c r="T98" i="3"/>
  <c r="R98" i="3"/>
  <c r="P98" i="3"/>
  <c r="N98" i="3"/>
  <c r="L98" i="3"/>
  <c r="J98" i="3"/>
  <c r="H98" i="3"/>
  <c r="F98" i="3"/>
  <c r="D98" i="3"/>
  <c r="T54" i="3"/>
  <c r="R54" i="3"/>
  <c r="P54" i="3"/>
  <c r="N54" i="3"/>
  <c r="L54" i="3"/>
  <c r="J54" i="3"/>
  <c r="H54" i="3"/>
  <c r="F54" i="3"/>
  <c r="D54" i="3"/>
  <c r="T101" i="3"/>
  <c r="R101" i="3"/>
  <c r="P101" i="3"/>
  <c r="N101" i="3"/>
  <c r="L101" i="3"/>
  <c r="J101" i="3"/>
  <c r="H101" i="3"/>
  <c r="F101" i="3"/>
  <c r="D101" i="3"/>
  <c r="T65" i="3"/>
  <c r="R65" i="3"/>
  <c r="P65" i="3"/>
  <c r="N65" i="3"/>
  <c r="L65" i="3"/>
  <c r="J65" i="3"/>
  <c r="H65" i="3"/>
  <c r="F65" i="3"/>
  <c r="D65" i="3"/>
  <c r="T85" i="3"/>
  <c r="R85" i="3"/>
  <c r="P85" i="3"/>
  <c r="N85" i="3"/>
  <c r="L85" i="3"/>
  <c r="J85" i="3"/>
  <c r="H85" i="3"/>
  <c r="F85" i="3"/>
  <c r="D85" i="3"/>
  <c r="T75" i="3"/>
  <c r="R75" i="3"/>
  <c r="P75" i="3"/>
  <c r="N75" i="3"/>
  <c r="L75" i="3"/>
  <c r="J75" i="3"/>
  <c r="H75" i="3"/>
  <c r="F75" i="3"/>
  <c r="D75" i="3"/>
  <c r="T7" i="3"/>
  <c r="R7" i="3"/>
  <c r="P7" i="3"/>
  <c r="N7" i="3"/>
  <c r="L7" i="3"/>
  <c r="J7" i="3"/>
  <c r="H7" i="3"/>
  <c r="F7" i="3"/>
  <c r="D7" i="3"/>
  <c r="T27" i="3"/>
  <c r="R27" i="3"/>
  <c r="P27" i="3"/>
  <c r="N27" i="3"/>
  <c r="L27" i="3"/>
  <c r="J27" i="3"/>
  <c r="H27" i="3"/>
  <c r="F27" i="3"/>
  <c r="D27" i="3"/>
  <c r="T62" i="3"/>
  <c r="R62" i="3"/>
  <c r="P62" i="3"/>
  <c r="N62" i="3"/>
  <c r="L62" i="3"/>
  <c r="J62" i="3"/>
  <c r="H62" i="3"/>
  <c r="F62" i="3"/>
  <c r="D62" i="3"/>
  <c r="T73" i="3"/>
  <c r="R73" i="3"/>
  <c r="P73" i="3"/>
  <c r="N73" i="3"/>
  <c r="L73" i="3"/>
  <c r="J73" i="3"/>
  <c r="H73" i="3"/>
  <c r="F73" i="3"/>
  <c r="D73" i="3"/>
  <c r="T46" i="3"/>
  <c r="R46" i="3"/>
  <c r="P46" i="3"/>
  <c r="N46" i="3"/>
  <c r="L46" i="3"/>
  <c r="J46" i="3"/>
  <c r="H46" i="3"/>
  <c r="F46" i="3"/>
  <c r="D46" i="3"/>
  <c r="T20" i="3"/>
  <c r="R20" i="3"/>
  <c r="P20" i="3"/>
  <c r="N20" i="3"/>
  <c r="L20" i="3"/>
  <c r="J20" i="3"/>
  <c r="H20" i="3"/>
  <c r="F20" i="3"/>
  <c r="D20" i="3"/>
  <c r="T87" i="3"/>
  <c r="R87" i="3"/>
  <c r="P87" i="3"/>
  <c r="N87" i="3"/>
  <c r="L87" i="3"/>
  <c r="J87" i="3"/>
  <c r="H87" i="3"/>
  <c r="F87" i="3"/>
  <c r="D87" i="3"/>
  <c r="T88" i="3"/>
  <c r="R88" i="3"/>
  <c r="P88" i="3"/>
  <c r="N88" i="3"/>
  <c r="L88" i="3"/>
  <c r="J88" i="3"/>
  <c r="H88" i="3"/>
  <c r="F88" i="3"/>
  <c r="D88" i="3"/>
  <c r="T34" i="3"/>
  <c r="R34" i="3"/>
  <c r="P34" i="3"/>
  <c r="N34" i="3"/>
  <c r="L34" i="3"/>
  <c r="J34" i="3"/>
  <c r="H34" i="3"/>
  <c r="F34" i="3"/>
  <c r="D34" i="3"/>
  <c r="T28" i="3"/>
  <c r="R28" i="3"/>
  <c r="P28" i="3"/>
  <c r="N28" i="3"/>
  <c r="L28" i="3"/>
  <c r="J28" i="3"/>
  <c r="H28" i="3"/>
  <c r="F28" i="3"/>
  <c r="D28" i="3"/>
  <c r="T63" i="3"/>
  <c r="R63" i="3"/>
  <c r="P63" i="3"/>
  <c r="N63" i="3"/>
  <c r="L63" i="3"/>
  <c r="J63" i="3"/>
  <c r="H63" i="3"/>
  <c r="F63" i="3"/>
  <c r="D63" i="3"/>
  <c r="T58" i="3"/>
  <c r="R58" i="3"/>
  <c r="P58" i="3"/>
  <c r="N58" i="3"/>
  <c r="L58" i="3"/>
  <c r="J58" i="3"/>
  <c r="H58" i="3"/>
  <c r="F58" i="3"/>
  <c r="D58" i="3"/>
  <c r="T92" i="3"/>
  <c r="R92" i="3"/>
  <c r="P92" i="3"/>
  <c r="N92" i="3"/>
  <c r="L92" i="3"/>
  <c r="J92" i="3"/>
  <c r="H92" i="3"/>
  <c r="F92" i="3"/>
  <c r="D92" i="3"/>
  <c r="T84" i="3"/>
  <c r="R84" i="3"/>
  <c r="P84" i="3"/>
  <c r="N84" i="3"/>
  <c r="L84" i="3"/>
  <c r="J84" i="3"/>
  <c r="H84" i="3"/>
  <c r="F84" i="3"/>
  <c r="D84" i="3"/>
  <c r="T100" i="3"/>
  <c r="R100" i="3"/>
  <c r="P100" i="3"/>
  <c r="N100" i="3"/>
  <c r="L100" i="3"/>
  <c r="J100" i="3"/>
  <c r="H100" i="3"/>
  <c r="F100" i="3"/>
  <c r="D100" i="3"/>
  <c r="T64" i="3"/>
  <c r="R64" i="3"/>
  <c r="P64" i="3"/>
  <c r="N64" i="3"/>
  <c r="L64" i="3"/>
  <c r="J64" i="3"/>
  <c r="H64" i="3"/>
  <c r="F64" i="3"/>
  <c r="D64" i="3"/>
  <c r="T33" i="3"/>
  <c r="R33" i="3"/>
  <c r="P33" i="3"/>
  <c r="N33" i="3"/>
  <c r="L33" i="3"/>
  <c r="J33" i="3"/>
  <c r="H33" i="3"/>
  <c r="F33" i="3"/>
  <c r="D33" i="3"/>
  <c r="T40" i="3"/>
  <c r="R40" i="3"/>
  <c r="P40" i="3"/>
  <c r="N40" i="3"/>
  <c r="L40" i="3"/>
  <c r="J40" i="3"/>
  <c r="H40" i="3"/>
  <c r="F40" i="3"/>
  <c r="D40" i="3"/>
  <c r="T53" i="3"/>
  <c r="R53" i="3"/>
  <c r="P53" i="3"/>
  <c r="N53" i="3"/>
  <c r="L53" i="3"/>
  <c r="J53" i="3"/>
  <c r="H53" i="3"/>
  <c r="F53" i="3"/>
  <c r="D53" i="3"/>
  <c r="T68" i="3"/>
  <c r="R68" i="3"/>
  <c r="P68" i="3"/>
  <c r="N68" i="3"/>
  <c r="L68" i="3"/>
  <c r="J68" i="3"/>
  <c r="H68" i="3"/>
  <c r="F68" i="3"/>
  <c r="D68" i="3"/>
  <c r="T74" i="3"/>
  <c r="R74" i="3"/>
  <c r="P74" i="3"/>
  <c r="N74" i="3"/>
  <c r="L74" i="3"/>
  <c r="J74" i="3"/>
  <c r="H74" i="3"/>
  <c r="F74" i="3"/>
  <c r="D74" i="3"/>
  <c r="T69" i="3"/>
  <c r="R69" i="3"/>
  <c r="P69" i="3"/>
  <c r="N69" i="3"/>
  <c r="L69" i="3"/>
  <c r="J69" i="3"/>
  <c r="H69" i="3"/>
  <c r="F69" i="3"/>
  <c r="D69" i="3"/>
  <c r="T93" i="3"/>
  <c r="R93" i="3"/>
  <c r="P93" i="3"/>
  <c r="N93" i="3"/>
  <c r="L93" i="3"/>
  <c r="J93" i="3"/>
  <c r="H93" i="3"/>
  <c r="F93" i="3"/>
  <c r="D93" i="3"/>
  <c r="T52" i="3"/>
  <c r="R52" i="3"/>
  <c r="P52" i="3"/>
  <c r="N52" i="3"/>
  <c r="L52" i="3"/>
  <c r="J52" i="3"/>
  <c r="H52" i="3"/>
  <c r="F52" i="3"/>
  <c r="D52" i="3"/>
  <c r="T44" i="3"/>
  <c r="R44" i="3"/>
  <c r="P44" i="3"/>
  <c r="N44" i="3"/>
  <c r="L44" i="3"/>
  <c r="J44" i="3"/>
  <c r="H44" i="3"/>
  <c r="F44" i="3"/>
  <c r="D44" i="3"/>
  <c r="T59" i="3"/>
  <c r="R59" i="3"/>
  <c r="P59" i="3"/>
  <c r="N59" i="3"/>
  <c r="L59" i="3"/>
  <c r="J59" i="3"/>
  <c r="H59" i="3"/>
  <c r="F59" i="3"/>
  <c r="D59" i="3"/>
  <c r="T26" i="3"/>
  <c r="R26" i="3"/>
  <c r="P26" i="3"/>
  <c r="N26" i="3"/>
  <c r="L26" i="3"/>
  <c r="J26" i="3"/>
  <c r="H26" i="3"/>
  <c r="F26" i="3"/>
  <c r="D26" i="3"/>
  <c r="T39" i="3"/>
  <c r="R39" i="3"/>
  <c r="P39" i="3"/>
  <c r="N39" i="3"/>
  <c r="L39" i="3"/>
  <c r="J39" i="3"/>
  <c r="H39" i="3"/>
  <c r="F39" i="3"/>
  <c r="D39" i="3"/>
  <c r="T16" i="3"/>
  <c r="R16" i="3"/>
  <c r="P16" i="3"/>
  <c r="N16" i="3"/>
  <c r="L16" i="3"/>
  <c r="J16" i="3"/>
  <c r="H16" i="3"/>
  <c r="F16" i="3"/>
  <c r="D16" i="3"/>
  <c r="T42" i="3"/>
  <c r="R42" i="3"/>
  <c r="P42" i="3"/>
  <c r="N42" i="3"/>
  <c r="L42" i="3"/>
  <c r="J42" i="3"/>
  <c r="H42" i="3"/>
  <c r="F42" i="3"/>
  <c r="D42" i="3"/>
  <c r="T81" i="3"/>
  <c r="R81" i="3"/>
  <c r="P81" i="3"/>
  <c r="N81" i="3"/>
  <c r="L81" i="3"/>
  <c r="J81" i="3"/>
  <c r="H81" i="3"/>
  <c r="F81" i="3"/>
  <c r="D81" i="3"/>
  <c r="T57" i="3"/>
  <c r="R57" i="3"/>
  <c r="P57" i="3"/>
  <c r="N57" i="3"/>
  <c r="L57" i="3"/>
  <c r="J57" i="3"/>
  <c r="H57" i="3"/>
  <c r="F57" i="3"/>
  <c r="D57" i="3"/>
  <c r="T38" i="3"/>
  <c r="R38" i="3"/>
  <c r="P38" i="3"/>
  <c r="N38" i="3"/>
  <c r="L38" i="3"/>
  <c r="J38" i="3"/>
  <c r="H38" i="3"/>
  <c r="F38" i="3"/>
  <c r="D38" i="3"/>
  <c r="T67" i="3"/>
  <c r="R67" i="3"/>
  <c r="P67" i="3"/>
  <c r="N67" i="3"/>
  <c r="L67" i="3"/>
  <c r="J67" i="3"/>
  <c r="H67" i="3"/>
  <c r="F67" i="3"/>
  <c r="D67" i="3"/>
  <c r="T61" i="3"/>
  <c r="R61" i="3"/>
  <c r="P61" i="3"/>
  <c r="N61" i="3"/>
  <c r="L61" i="3"/>
  <c r="J61" i="3"/>
  <c r="H61" i="3"/>
  <c r="F61" i="3"/>
  <c r="D61" i="3"/>
  <c r="T22" i="3"/>
  <c r="R22" i="3"/>
  <c r="P22" i="3"/>
  <c r="N22" i="3"/>
  <c r="L22" i="3"/>
  <c r="J22" i="3"/>
  <c r="H22" i="3"/>
  <c r="F22" i="3"/>
  <c r="D22" i="3"/>
  <c r="T89" i="3"/>
  <c r="R89" i="3"/>
  <c r="P89" i="3"/>
  <c r="N89" i="3"/>
  <c r="L89" i="3"/>
  <c r="J89" i="3"/>
  <c r="H89" i="3"/>
  <c r="F89" i="3"/>
  <c r="D89" i="3"/>
  <c r="T29" i="3"/>
  <c r="R29" i="3"/>
  <c r="P29" i="3"/>
  <c r="N29" i="3"/>
  <c r="L29" i="3"/>
  <c r="J29" i="3"/>
  <c r="H29" i="3"/>
  <c r="F29" i="3"/>
  <c r="D29" i="3"/>
  <c r="T15" i="3"/>
  <c r="R15" i="3"/>
  <c r="P15" i="3"/>
  <c r="N15" i="3"/>
  <c r="L15" i="3"/>
  <c r="J15" i="3"/>
  <c r="H15" i="3"/>
  <c r="F15" i="3"/>
  <c r="D15" i="3"/>
  <c r="T23" i="3"/>
  <c r="R23" i="3"/>
  <c r="P23" i="3"/>
  <c r="N23" i="3"/>
  <c r="L23" i="3"/>
  <c r="J23" i="3"/>
  <c r="H23" i="3"/>
  <c r="F23" i="3"/>
  <c r="D23" i="3"/>
  <c r="T55" i="3"/>
  <c r="R55" i="3"/>
  <c r="P55" i="3"/>
  <c r="N55" i="3"/>
  <c r="L55" i="3"/>
  <c r="J55" i="3"/>
  <c r="H55" i="3"/>
  <c r="F55" i="3"/>
  <c r="D55" i="3"/>
  <c r="T9" i="3"/>
  <c r="R9" i="3"/>
  <c r="P9" i="3"/>
  <c r="N9" i="3"/>
  <c r="L9" i="3"/>
  <c r="J9" i="3"/>
  <c r="H9" i="3"/>
  <c r="F9" i="3"/>
  <c r="D9" i="3"/>
  <c r="T49" i="3"/>
  <c r="R49" i="3"/>
  <c r="P49" i="3"/>
  <c r="N49" i="3"/>
  <c r="L49" i="3"/>
  <c r="J49" i="3"/>
  <c r="H49" i="3"/>
  <c r="F49" i="3"/>
  <c r="D49" i="3"/>
  <c r="T99" i="3"/>
  <c r="R99" i="3"/>
  <c r="P99" i="3"/>
  <c r="N99" i="3"/>
  <c r="L99" i="3"/>
  <c r="J99" i="3"/>
  <c r="H99" i="3"/>
  <c r="F99" i="3"/>
  <c r="D99" i="3"/>
  <c r="T12" i="3"/>
  <c r="R12" i="3"/>
  <c r="P12" i="3"/>
  <c r="N12" i="3"/>
  <c r="L12" i="3"/>
  <c r="J12" i="3"/>
  <c r="H12" i="3"/>
  <c r="F12" i="3"/>
  <c r="D12" i="3"/>
  <c r="T45" i="3"/>
  <c r="R45" i="3"/>
  <c r="P45" i="3"/>
  <c r="N45" i="3"/>
  <c r="L45" i="3"/>
  <c r="J45" i="3"/>
  <c r="H45" i="3"/>
  <c r="F45" i="3"/>
  <c r="D45" i="3"/>
  <c r="T94" i="3"/>
  <c r="R94" i="3"/>
  <c r="P94" i="3"/>
  <c r="N94" i="3"/>
  <c r="L94" i="3"/>
  <c r="J94" i="3"/>
  <c r="H94" i="3"/>
  <c r="F94" i="3"/>
  <c r="D94" i="3"/>
  <c r="T24" i="3"/>
  <c r="R24" i="3"/>
  <c r="P24" i="3"/>
  <c r="N24" i="3"/>
  <c r="L24" i="3"/>
  <c r="J24" i="3"/>
  <c r="H24" i="3"/>
  <c r="F24" i="3"/>
  <c r="D24" i="3"/>
  <c r="T19" i="3"/>
  <c r="R19" i="3"/>
  <c r="P19" i="3"/>
  <c r="N19" i="3"/>
  <c r="L19" i="3"/>
  <c r="J19" i="3"/>
  <c r="H19" i="3"/>
  <c r="F19" i="3"/>
  <c r="D19" i="3"/>
  <c r="T14" i="3"/>
  <c r="R14" i="3"/>
  <c r="P14" i="3"/>
  <c r="N14" i="3"/>
  <c r="L14" i="3"/>
  <c r="J14" i="3"/>
  <c r="H14" i="3"/>
  <c r="F14" i="3"/>
  <c r="D14" i="3"/>
  <c r="T91" i="3"/>
  <c r="R91" i="3"/>
  <c r="P91" i="3"/>
  <c r="N91" i="3"/>
  <c r="L91" i="3"/>
  <c r="J91" i="3"/>
  <c r="H91" i="3"/>
  <c r="F91" i="3"/>
  <c r="D91" i="3"/>
  <c r="T36" i="3"/>
  <c r="R36" i="3"/>
  <c r="P36" i="3"/>
  <c r="N36" i="3"/>
  <c r="L36" i="3"/>
  <c r="J36" i="3"/>
  <c r="H36" i="3"/>
  <c r="F36" i="3"/>
  <c r="D36" i="3"/>
  <c r="T32" i="3"/>
  <c r="R32" i="3"/>
  <c r="P32" i="3"/>
  <c r="N32" i="3"/>
  <c r="L32" i="3"/>
  <c r="J32" i="3"/>
  <c r="H32" i="3"/>
  <c r="F32" i="3"/>
  <c r="D32" i="3"/>
  <c r="T86" i="3"/>
  <c r="R86" i="3"/>
  <c r="P86" i="3"/>
  <c r="N86" i="3"/>
  <c r="L86" i="3"/>
  <c r="J86" i="3"/>
  <c r="H86" i="3"/>
  <c r="F86" i="3"/>
  <c r="D86" i="3"/>
  <c r="T83" i="3"/>
  <c r="R83" i="3"/>
  <c r="P83" i="3"/>
  <c r="N83" i="3"/>
  <c r="L83" i="3"/>
  <c r="J83" i="3"/>
  <c r="H83" i="3"/>
  <c r="F83" i="3"/>
  <c r="D83" i="3"/>
  <c r="T13" i="3"/>
  <c r="R13" i="3"/>
  <c r="P13" i="3"/>
  <c r="N13" i="3"/>
  <c r="L13" i="3"/>
  <c r="J13" i="3"/>
  <c r="H13" i="3"/>
  <c r="F13" i="3"/>
  <c r="D13" i="3"/>
  <c r="T71" i="3"/>
  <c r="R71" i="3"/>
  <c r="P71" i="3"/>
  <c r="N71" i="3"/>
  <c r="L71" i="3"/>
  <c r="J71" i="3"/>
  <c r="H71" i="3"/>
  <c r="F71" i="3"/>
  <c r="D71" i="3"/>
  <c r="T50" i="3"/>
  <c r="R50" i="3"/>
  <c r="P50" i="3"/>
  <c r="N50" i="3"/>
  <c r="L50" i="3"/>
  <c r="J50" i="3"/>
  <c r="H50" i="3"/>
  <c r="F50" i="3"/>
  <c r="D50" i="3"/>
  <c r="T90" i="3"/>
  <c r="R90" i="3"/>
  <c r="P90" i="3"/>
  <c r="N90" i="3"/>
  <c r="L90" i="3"/>
  <c r="J90" i="3"/>
  <c r="H90" i="3"/>
  <c r="F90" i="3"/>
  <c r="D90" i="3"/>
  <c r="T82" i="3"/>
  <c r="R82" i="3"/>
  <c r="P82" i="3"/>
  <c r="N82" i="3"/>
  <c r="L82" i="3"/>
  <c r="J82" i="3"/>
  <c r="H82" i="3"/>
  <c r="F82" i="3"/>
  <c r="D82" i="3"/>
  <c r="T25" i="3"/>
  <c r="R25" i="3"/>
  <c r="P25" i="3"/>
  <c r="N25" i="3"/>
  <c r="L25" i="3"/>
  <c r="J25" i="3"/>
  <c r="H25" i="3"/>
  <c r="F25" i="3"/>
  <c r="D25" i="3"/>
  <c r="T11" i="3"/>
  <c r="R11" i="3"/>
  <c r="P11" i="3"/>
  <c r="N11" i="3"/>
  <c r="L11" i="3"/>
  <c r="J11" i="3"/>
  <c r="H11" i="3"/>
  <c r="F11" i="3"/>
  <c r="D11" i="3"/>
  <c r="T77" i="3"/>
  <c r="R77" i="3"/>
  <c r="P77" i="3"/>
  <c r="N77" i="3"/>
  <c r="L77" i="3"/>
  <c r="J77" i="3"/>
  <c r="H77" i="3"/>
  <c r="F77" i="3"/>
  <c r="D77" i="3"/>
  <c r="T79" i="3"/>
  <c r="R79" i="3"/>
  <c r="P79" i="3"/>
  <c r="N79" i="3"/>
  <c r="L79" i="3"/>
  <c r="J79" i="3"/>
  <c r="H79" i="3"/>
  <c r="F79" i="3"/>
  <c r="D79" i="3"/>
  <c r="T8" i="3"/>
  <c r="R8" i="3"/>
  <c r="P8" i="3"/>
  <c r="N8" i="3"/>
  <c r="L8" i="3"/>
  <c r="J8" i="3"/>
  <c r="H8" i="3"/>
  <c r="F8" i="3"/>
  <c r="D8" i="3"/>
  <c r="T10" i="3"/>
  <c r="R10" i="3"/>
  <c r="P10" i="3"/>
  <c r="N10" i="3"/>
  <c r="L10" i="3"/>
  <c r="J10" i="3"/>
  <c r="H10" i="3"/>
  <c r="F10" i="3"/>
  <c r="D10" i="3"/>
  <c r="T35" i="3"/>
  <c r="R35" i="3"/>
  <c r="P35" i="3"/>
  <c r="N35" i="3"/>
  <c r="L35" i="3"/>
  <c r="J35" i="3"/>
  <c r="H35" i="3"/>
  <c r="F35" i="3"/>
  <c r="D35" i="3"/>
  <c r="T72" i="3"/>
  <c r="R72" i="3"/>
  <c r="P72" i="3"/>
  <c r="N72" i="3"/>
  <c r="L72" i="3"/>
  <c r="J72" i="3"/>
  <c r="H72" i="3"/>
  <c r="F72" i="3"/>
  <c r="D72" i="3"/>
  <c r="T17" i="3"/>
  <c r="R17" i="3"/>
  <c r="P17" i="3"/>
  <c r="N17" i="3"/>
  <c r="L17" i="3"/>
  <c r="J17" i="3"/>
  <c r="H17" i="3"/>
  <c r="F17" i="3"/>
  <c r="D17" i="3"/>
  <c r="T48" i="3"/>
  <c r="R48" i="3"/>
  <c r="P48" i="3"/>
  <c r="N48" i="3"/>
  <c r="L48" i="3"/>
  <c r="J48" i="3"/>
  <c r="H48" i="3"/>
  <c r="F48" i="3"/>
  <c r="D48" i="3"/>
  <c r="T47" i="3"/>
  <c r="R47" i="3"/>
  <c r="P47" i="3"/>
  <c r="N47" i="3"/>
  <c r="L47" i="3"/>
  <c r="J47" i="3"/>
  <c r="H47" i="3"/>
  <c r="F47" i="3"/>
  <c r="D47" i="3"/>
  <c r="T18" i="3"/>
  <c r="R18" i="3"/>
  <c r="P18" i="3"/>
  <c r="N18" i="3"/>
  <c r="L18" i="3"/>
  <c r="J18" i="3"/>
  <c r="H18" i="3"/>
  <c r="F18" i="3"/>
  <c r="D18" i="3"/>
  <c r="T37" i="3"/>
  <c r="R37" i="3"/>
  <c r="P37" i="3"/>
  <c r="N37" i="3"/>
  <c r="L37" i="3"/>
  <c r="J37" i="3"/>
  <c r="H37" i="3"/>
  <c r="F37" i="3"/>
  <c r="D37" i="3"/>
  <c r="T51" i="3"/>
  <c r="R51" i="3"/>
  <c r="P51" i="3"/>
  <c r="N51" i="3"/>
  <c r="L51" i="3"/>
  <c r="J51" i="3"/>
  <c r="H51" i="3"/>
  <c r="F51" i="3"/>
  <c r="D51" i="3"/>
  <c r="T56" i="3"/>
  <c r="R56" i="3"/>
  <c r="P56" i="3"/>
  <c r="N56" i="3"/>
  <c r="L56" i="3"/>
  <c r="J56" i="3"/>
  <c r="H56" i="3"/>
  <c r="F56" i="3"/>
  <c r="D56" i="3"/>
  <c r="T41" i="3"/>
  <c r="R41" i="3"/>
  <c r="P41" i="3"/>
  <c r="N41" i="3"/>
  <c r="L41" i="3"/>
  <c r="J41" i="3"/>
  <c r="H41" i="3"/>
  <c r="F41" i="3"/>
  <c r="D41" i="3"/>
  <c r="T95" i="3"/>
  <c r="R95" i="3"/>
  <c r="P95" i="3"/>
  <c r="N95" i="3"/>
  <c r="L95" i="3"/>
  <c r="J95" i="3"/>
  <c r="H95" i="3"/>
  <c r="F95" i="3"/>
  <c r="D95" i="3"/>
  <c r="T31" i="3"/>
  <c r="R31" i="3"/>
  <c r="P31" i="3"/>
  <c r="N31" i="3"/>
  <c r="L31" i="3"/>
  <c r="J31" i="3"/>
  <c r="H31" i="3"/>
  <c r="F31" i="3"/>
  <c r="D31" i="3"/>
  <c r="T60" i="3"/>
  <c r="R60" i="3"/>
  <c r="P60" i="3"/>
  <c r="N60" i="3"/>
  <c r="L60" i="3"/>
  <c r="J60" i="3"/>
  <c r="H60" i="3"/>
  <c r="F60" i="3"/>
  <c r="D60" i="3"/>
  <c r="T78" i="3"/>
  <c r="R78" i="3"/>
  <c r="P78" i="3"/>
  <c r="N78" i="3"/>
  <c r="L78" i="3"/>
  <c r="J78" i="3"/>
  <c r="H78" i="3"/>
  <c r="F78" i="3"/>
  <c r="D78" i="3"/>
  <c r="T30" i="3"/>
  <c r="R30" i="3"/>
  <c r="P30" i="3"/>
  <c r="N30" i="3"/>
  <c r="L30" i="3"/>
  <c r="J30" i="3"/>
  <c r="H30" i="3"/>
  <c r="F30" i="3"/>
  <c r="D30" i="3"/>
  <c r="T97" i="3"/>
  <c r="R97" i="3"/>
  <c r="P97" i="3"/>
  <c r="N97" i="3"/>
  <c r="L97" i="3"/>
  <c r="J97" i="3"/>
  <c r="H97" i="3"/>
  <c r="F97" i="3"/>
  <c r="D97" i="3"/>
  <c r="D76" i="3"/>
  <c r="F76" i="3"/>
  <c r="H76" i="3"/>
  <c r="J76" i="3"/>
  <c r="L76" i="3"/>
  <c r="N76" i="3"/>
  <c r="P76" i="3"/>
  <c r="R76" i="3"/>
  <c r="T76" i="3"/>
  <c r="T40" i="4"/>
  <c r="R40" i="4"/>
  <c r="P40" i="4"/>
  <c r="N40" i="4"/>
  <c r="L40" i="4"/>
  <c r="J40" i="4"/>
  <c r="H40" i="4"/>
  <c r="F40" i="4"/>
  <c r="D40" i="4"/>
  <c r="T17" i="4"/>
  <c r="R17" i="4"/>
  <c r="P17" i="4"/>
  <c r="N17" i="4"/>
  <c r="L17" i="4"/>
  <c r="J17" i="4"/>
  <c r="H17" i="4"/>
  <c r="F17" i="4"/>
  <c r="D17" i="4"/>
  <c r="T22" i="4"/>
  <c r="R22" i="4"/>
  <c r="P22" i="4"/>
  <c r="N22" i="4"/>
  <c r="L22" i="4"/>
  <c r="J22" i="4"/>
  <c r="H22" i="4"/>
  <c r="F22" i="4"/>
  <c r="D22" i="4"/>
  <c r="T42" i="4"/>
  <c r="R42" i="4"/>
  <c r="P42" i="4"/>
  <c r="N42" i="4"/>
  <c r="L42" i="4"/>
  <c r="J42" i="4"/>
  <c r="H42" i="4"/>
  <c r="F42" i="4"/>
  <c r="D42" i="4"/>
  <c r="T38" i="4"/>
  <c r="R38" i="4"/>
  <c r="P38" i="4"/>
  <c r="N38" i="4"/>
  <c r="L38" i="4"/>
  <c r="J38" i="4"/>
  <c r="H38" i="4"/>
  <c r="F38" i="4"/>
  <c r="D38" i="4"/>
  <c r="T43" i="4"/>
  <c r="R43" i="4"/>
  <c r="P43" i="4"/>
  <c r="N43" i="4"/>
  <c r="L43" i="4"/>
  <c r="J43" i="4"/>
  <c r="H43" i="4"/>
  <c r="F43" i="4"/>
  <c r="D43" i="4"/>
  <c r="T14" i="4"/>
  <c r="R14" i="4"/>
  <c r="P14" i="4"/>
  <c r="N14" i="4"/>
  <c r="L14" i="4"/>
  <c r="J14" i="4"/>
  <c r="H14" i="4"/>
  <c r="F14" i="4"/>
  <c r="D14" i="4"/>
  <c r="T30" i="4"/>
  <c r="R30" i="4"/>
  <c r="P30" i="4"/>
  <c r="N30" i="4"/>
  <c r="L30" i="4"/>
  <c r="J30" i="4"/>
  <c r="H30" i="4"/>
  <c r="F30" i="4"/>
  <c r="D30" i="4"/>
  <c r="T27" i="4"/>
  <c r="R27" i="4"/>
  <c r="P27" i="4"/>
  <c r="N27" i="4"/>
  <c r="L27" i="4"/>
  <c r="J27" i="4"/>
  <c r="H27" i="4"/>
  <c r="F27" i="4"/>
  <c r="D27" i="4"/>
  <c r="T25" i="4"/>
  <c r="R25" i="4"/>
  <c r="P25" i="4"/>
  <c r="N25" i="4"/>
  <c r="L25" i="4"/>
  <c r="J25" i="4"/>
  <c r="H25" i="4"/>
  <c r="F25" i="4"/>
  <c r="D25" i="4"/>
  <c r="T26" i="4"/>
  <c r="R26" i="4"/>
  <c r="P26" i="4"/>
  <c r="N26" i="4"/>
  <c r="L26" i="4"/>
  <c r="J26" i="4"/>
  <c r="H26" i="4"/>
  <c r="F26" i="4"/>
  <c r="D26" i="4"/>
  <c r="T35" i="4"/>
  <c r="R35" i="4"/>
  <c r="P35" i="4"/>
  <c r="N35" i="4"/>
  <c r="L35" i="4"/>
  <c r="J35" i="4"/>
  <c r="H35" i="4"/>
  <c r="F35" i="4"/>
  <c r="D35" i="4"/>
  <c r="T18" i="4"/>
  <c r="R18" i="4"/>
  <c r="P18" i="4"/>
  <c r="N18" i="4"/>
  <c r="L18" i="4"/>
  <c r="J18" i="4"/>
  <c r="H18" i="4"/>
  <c r="F18" i="4"/>
  <c r="D18" i="4"/>
  <c r="T10" i="4"/>
  <c r="R10" i="4"/>
  <c r="P10" i="4"/>
  <c r="N10" i="4"/>
  <c r="L10" i="4"/>
  <c r="J10" i="4"/>
  <c r="H10" i="4"/>
  <c r="F10" i="4"/>
  <c r="D10" i="4"/>
  <c r="T41" i="4"/>
  <c r="R41" i="4"/>
  <c r="P41" i="4"/>
  <c r="N41" i="4"/>
  <c r="L41" i="4"/>
  <c r="J41" i="4"/>
  <c r="H41" i="4"/>
  <c r="F41" i="4"/>
  <c r="D41" i="4"/>
  <c r="T13" i="4"/>
  <c r="R13" i="4"/>
  <c r="P13" i="4"/>
  <c r="N13" i="4"/>
  <c r="L13" i="4"/>
  <c r="J13" i="4"/>
  <c r="H13" i="4"/>
  <c r="F13" i="4"/>
  <c r="D13" i="4"/>
  <c r="T39" i="4"/>
  <c r="R39" i="4"/>
  <c r="P39" i="4"/>
  <c r="N39" i="4"/>
  <c r="L39" i="4"/>
  <c r="J39" i="4"/>
  <c r="H39" i="4"/>
  <c r="F39" i="4"/>
  <c r="D39" i="4"/>
  <c r="T9" i="4"/>
  <c r="R9" i="4"/>
  <c r="P9" i="4"/>
  <c r="N9" i="4"/>
  <c r="L9" i="4"/>
  <c r="J9" i="4"/>
  <c r="H9" i="4"/>
  <c r="F9" i="4"/>
  <c r="D9" i="4"/>
  <c r="T29" i="4"/>
  <c r="R29" i="4"/>
  <c r="P29" i="4"/>
  <c r="N29" i="4"/>
  <c r="L29" i="4"/>
  <c r="J29" i="4"/>
  <c r="H29" i="4"/>
  <c r="F29" i="4"/>
  <c r="D29" i="4"/>
  <c r="T23" i="4"/>
  <c r="R23" i="4"/>
  <c r="P23" i="4"/>
  <c r="N23" i="4"/>
  <c r="L23" i="4"/>
  <c r="J23" i="4"/>
  <c r="H23" i="4"/>
  <c r="F23" i="4"/>
  <c r="D23" i="4"/>
  <c r="T31" i="4"/>
  <c r="R31" i="4"/>
  <c r="P31" i="4"/>
  <c r="N31" i="4"/>
  <c r="L31" i="4"/>
  <c r="J31" i="4"/>
  <c r="H31" i="4"/>
  <c r="F31" i="4"/>
  <c r="D31" i="4"/>
  <c r="T21" i="4"/>
  <c r="R21" i="4"/>
  <c r="P21" i="4"/>
  <c r="N21" i="4"/>
  <c r="L21" i="4"/>
  <c r="J21" i="4"/>
  <c r="H21" i="4"/>
  <c r="F21" i="4"/>
  <c r="D21" i="4"/>
  <c r="T19" i="4"/>
  <c r="R19" i="4"/>
  <c r="P19" i="4"/>
  <c r="N19" i="4"/>
  <c r="L19" i="4"/>
  <c r="J19" i="4"/>
  <c r="H19" i="4"/>
  <c r="F19" i="4"/>
  <c r="D19" i="4"/>
  <c r="T16" i="4"/>
  <c r="R16" i="4"/>
  <c r="P16" i="4"/>
  <c r="N16" i="4"/>
  <c r="L16" i="4"/>
  <c r="J16" i="4"/>
  <c r="H16" i="4"/>
  <c r="F16" i="4"/>
  <c r="D16" i="4"/>
  <c r="T28" i="4"/>
  <c r="R28" i="4"/>
  <c r="P28" i="4"/>
  <c r="N28" i="4"/>
  <c r="L28" i="4"/>
  <c r="J28" i="4"/>
  <c r="H28" i="4"/>
  <c r="F28" i="4"/>
  <c r="D28" i="4"/>
  <c r="T33" i="4"/>
  <c r="R33" i="4"/>
  <c r="P33" i="4"/>
  <c r="N33" i="4"/>
  <c r="L33" i="4"/>
  <c r="J33" i="4"/>
  <c r="H33" i="4"/>
  <c r="F33" i="4"/>
  <c r="D33" i="4"/>
  <c r="T8" i="4"/>
  <c r="R8" i="4"/>
  <c r="P8" i="4"/>
  <c r="N8" i="4"/>
  <c r="L8" i="4"/>
  <c r="J8" i="4"/>
  <c r="H8" i="4"/>
  <c r="F8" i="4"/>
  <c r="D8" i="4"/>
  <c r="T34" i="4"/>
  <c r="R34" i="4"/>
  <c r="P34" i="4"/>
  <c r="N34" i="4"/>
  <c r="L34" i="4"/>
  <c r="J34" i="4"/>
  <c r="H34" i="4"/>
  <c r="F34" i="4"/>
  <c r="D34" i="4"/>
  <c r="T20" i="4"/>
  <c r="R20" i="4"/>
  <c r="P20" i="4"/>
  <c r="N20" i="4"/>
  <c r="L20" i="4"/>
  <c r="J20" i="4"/>
  <c r="H20" i="4"/>
  <c r="F20" i="4"/>
  <c r="D20" i="4"/>
  <c r="T37" i="4"/>
  <c r="R37" i="4"/>
  <c r="P37" i="4"/>
  <c r="N37" i="4"/>
  <c r="L37" i="4"/>
  <c r="J37" i="4"/>
  <c r="H37" i="4"/>
  <c r="F37" i="4"/>
  <c r="D37" i="4"/>
  <c r="T36" i="4"/>
  <c r="R36" i="4"/>
  <c r="P36" i="4"/>
  <c r="N36" i="4"/>
  <c r="L36" i="4"/>
  <c r="J36" i="4"/>
  <c r="H36" i="4"/>
  <c r="F36" i="4"/>
  <c r="D36" i="4"/>
  <c r="T15" i="4"/>
  <c r="R15" i="4"/>
  <c r="P15" i="4"/>
  <c r="N15" i="4"/>
  <c r="L15" i="4"/>
  <c r="J15" i="4"/>
  <c r="H15" i="4"/>
  <c r="F15" i="4"/>
  <c r="D15" i="4"/>
  <c r="T11" i="4"/>
  <c r="R11" i="4"/>
  <c r="P11" i="4"/>
  <c r="N11" i="4"/>
  <c r="L11" i="4"/>
  <c r="J11" i="4"/>
  <c r="H11" i="4"/>
  <c r="F11" i="4"/>
  <c r="D11" i="4"/>
  <c r="T12" i="4"/>
  <c r="R12" i="4"/>
  <c r="P12" i="4"/>
  <c r="N12" i="4"/>
  <c r="L12" i="4"/>
  <c r="J12" i="4"/>
  <c r="H12" i="4"/>
  <c r="F12" i="4"/>
  <c r="D12" i="4"/>
  <c r="T24" i="4"/>
  <c r="R24" i="4"/>
  <c r="P24" i="4"/>
  <c r="N24" i="4"/>
  <c r="L24" i="4"/>
  <c r="J24" i="4"/>
  <c r="H24" i="4"/>
  <c r="F24" i="4"/>
  <c r="D24" i="4"/>
  <c r="U68" i="3" l="1"/>
  <c r="U58" i="3"/>
  <c r="U88" i="3"/>
  <c r="U73" i="3"/>
  <c r="U75" i="3"/>
  <c r="U99" i="3"/>
  <c r="U22" i="3"/>
  <c r="U81" i="3"/>
  <c r="U100" i="3"/>
  <c r="U87" i="3"/>
  <c r="U62" i="3"/>
  <c r="U98" i="3"/>
  <c r="U69" i="3"/>
  <c r="U40" i="3"/>
  <c r="U28" i="3"/>
  <c r="U74" i="3"/>
  <c r="U33" i="3"/>
  <c r="U34" i="3"/>
  <c r="U101" i="3"/>
  <c r="U40" i="4"/>
  <c r="U17" i="4"/>
  <c r="U22" i="4"/>
  <c r="U42" i="4"/>
  <c r="U38" i="4"/>
  <c r="U70" i="3"/>
  <c r="U96" i="3"/>
  <c r="U21" i="3"/>
  <c r="U66" i="3"/>
  <c r="U43" i="3"/>
  <c r="U80" i="3"/>
  <c r="U54" i="3"/>
  <c r="U43" i="4"/>
  <c r="U65" i="3"/>
  <c r="U85" i="3"/>
  <c r="U7" i="3"/>
  <c r="U27" i="3"/>
  <c r="U14" i="4"/>
  <c r="U30" i="4"/>
  <c r="U27" i="4"/>
  <c r="U25" i="4"/>
  <c r="U26" i="4"/>
  <c r="U35" i="4"/>
  <c r="U18" i="4"/>
  <c r="U10" i="4"/>
  <c r="U41" i="4"/>
  <c r="U13" i="4"/>
  <c r="U57" i="1"/>
  <c r="U38" i="1"/>
  <c r="U37" i="1"/>
  <c r="U59" i="1"/>
  <c r="U35" i="1"/>
  <c r="U34" i="1"/>
  <c r="U51" i="1"/>
  <c r="U42" i="1"/>
  <c r="U23" i="1"/>
  <c r="U53" i="1"/>
  <c r="U63" i="1"/>
  <c r="U46" i="1"/>
  <c r="U31" i="1"/>
  <c r="U58" i="1"/>
  <c r="U47" i="1"/>
  <c r="U46" i="3"/>
  <c r="U20" i="3"/>
  <c r="U63" i="3"/>
  <c r="U92" i="3"/>
  <c r="U62" i="1"/>
  <c r="U41" i="1"/>
  <c r="U43" i="1"/>
  <c r="U20" i="1"/>
  <c r="U50" i="1"/>
  <c r="U22" i="1"/>
  <c r="U12" i="1"/>
  <c r="U30" i="1"/>
  <c r="U45" i="1"/>
  <c r="U64" i="1"/>
  <c r="U84" i="3"/>
  <c r="U64" i="3"/>
  <c r="U53" i="3"/>
  <c r="U93" i="3"/>
  <c r="U39" i="4"/>
  <c r="U9" i="4"/>
  <c r="U29" i="4"/>
  <c r="U23" i="4"/>
  <c r="U31" i="4"/>
  <c r="U21" i="4"/>
  <c r="U19" i="4"/>
  <c r="U16" i="4"/>
  <c r="U28" i="4"/>
  <c r="U33" i="4"/>
  <c r="U52" i="3"/>
  <c r="U44" i="3"/>
  <c r="U59" i="3"/>
  <c r="U26" i="3"/>
  <c r="U39" i="3"/>
  <c r="U16" i="3"/>
  <c r="U42" i="3"/>
  <c r="U57" i="3"/>
  <c r="U38" i="3"/>
  <c r="U48" i="1"/>
  <c r="U54" i="1"/>
  <c r="U15" i="1"/>
  <c r="U60" i="1"/>
  <c r="U11" i="1"/>
  <c r="U44" i="1"/>
  <c r="U28" i="1"/>
  <c r="U56" i="1"/>
  <c r="U33" i="1"/>
  <c r="U16" i="1"/>
  <c r="U67" i="3"/>
  <c r="U61" i="3"/>
  <c r="U89" i="3"/>
  <c r="U29" i="3"/>
  <c r="U15" i="3"/>
  <c r="U23" i="3"/>
  <c r="U55" i="3"/>
  <c r="U9" i="3"/>
  <c r="U49" i="3"/>
  <c r="U55" i="1"/>
  <c r="U18" i="1"/>
  <c r="U32" i="1"/>
  <c r="U36" i="1"/>
  <c r="U61" i="1"/>
  <c r="U24" i="1"/>
  <c r="U13" i="1"/>
  <c r="U17" i="1"/>
  <c r="U40" i="1"/>
  <c r="U12" i="3"/>
  <c r="U45" i="3"/>
  <c r="U94" i="3"/>
  <c r="U24" i="3"/>
  <c r="U19" i="3"/>
  <c r="U14" i="3"/>
  <c r="U91" i="3"/>
  <c r="U36" i="3"/>
  <c r="U32" i="3"/>
  <c r="U8" i="4"/>
  <c r="U34" i="4"/>
  <c r="U20" i="4"/>
  <c r="U37" i="4"/>
  <c r="U86" i="3"/>
  <c r="U83" i="3"/>
  <c r="U13" i="3"/>
  <c r="U71" i="3"/>
  <c r="U50" i="3"/>
  <c r="U90" i="3"/>
  <c r="U82" i="3"/>
  <c r="U25" i="3"/>
  <c r="U11" i="3"/>
  <c r="U77" i="3"/>
  <c r="U36" i="4"/>
  <c r="U15" i="4"/>
  <c r="U11" i="4"/>
  <c r="U12" i="4"/>
  <c r="U24" i="4"/>
  <c r="U27" i="1"/>
  <c r="U29" i="1"/>
  <c r="U49" i="1"/>
  <c r="U39" i="1"/>
  <c r="U52" i="1"/>
  <c r="U25" i="1"/>
  <c r="U21" i="1"/>
  <c r="U26" i="1"/>
  <c r="U14" i="1"/>
  <c r="U79" i="3"/>
  <c r="U8" i="3"/>
  <c r="U10" i="3"/>
  <c r="U35" i="3"/>
  <c r="U72" i="3"/>
  <c r="U17" i="3"/>
  <c r="U48" i="3"/>
  <c r="U47" i="3"/>
  <c r="U18" i="3"/>
  <c r="U37" i="3"/>
  <c r="U51" i="3"/>
  <c r="U56" i="3"/>
  <c r="U41" i="3"/>
  <c r="U95" i="3"/>
  <c r="U31" i="3"/>
  <c r="U60" i="3"/>
  <c r="U78" i="3"/>
  <c r="U30" i="3"/>
  <c r="U97" i="3"/>
  <c r="U76" i="3"/>
  <c r="D32" i="4" l="1"/>
  <c r="F32" i="4"/>
  <c r="H32" i="4"/>
  <c r="J32" i="4"/>
  <c r="L32" i="4"/>
  <c r="N32" i="4"/>
  <c r="P32" i="4"/>
  <c r="R32" i="4"/>
  <c r="T32" i="4"/>
  <c r="H19" i="1"/>
  <c r="U32" i="4" l="1"/>
  <c r="T19" i="1"/>
  <c r="P19" i="1"/>
  <c r="L19" i="1"/>
  <c r="J9" i="1"/>
  <c r="J10" i="1"/>
  <c r="J19" i="1"/>
  <c r="R19" i="1"/>
  <c r="N19" i="1"/>
  <c r="D19" i="1"/>
  <c r="U19" i="1" l="1"/>
</calcChain>
</file>

<file path=xl/sharedStrings.xml><?xml version="1.0" encoding="utf-8"?>
<sst xmlns="http://schemas.openxmlformats.org/spreadsheetml/2006/main" count="425" uniqueCount="341">
  <si>
    <t>№ п/п</t>
  </si>
  <si>
    <t>Математика</t>
  </si>
  <si>
    <t>результат ГИА в баллах</t>
  </si>
  <si>
    <t>балл</t>
  </si>
  <si>
    <t>химия</t>
  </si>
  <si>
    <t>биология</t>
  </si>
  <si>
    <t>базовый уровень</t>
  </si>
  <si>
    <t>углубленный уровень</t>
  </si>
  <si>
    <t>ИТОГО</t>
  </si>
  <si>
    <t>физика</t>
  </si>
  <si>
    <t>информатика</t>
  </si>
  <si>
    <t>география</t>
  </si>
  <si>
    <t>обществознание</t>
  </si>
  <si>
    <t>русский язык</t>
  </si>
  <si>
    <t>английский язык</t>
  </si>
  <si>
    <t>литература</t>
  </si>
  <si>
    <t>председатель приёмной комиссии</t>
  </si>
  <si>
    <t>Рейтинг достижений выпускников 9-х классов для проведения индивидуального отбора в 10 класс гуманитарного профиля МОУ "Гимназия № 3"</t>
  </si>
  <si>
    <t>история</t>
  </si>
  <si>
    <t xml:space="preserve">география отметка </t>
  </si>
  <si>
    <t xml:space="preserve">история  отметка </t>
  </si>
  <si>
    <t>русский база</t>
  </si>
  <si>
    <t>русский угл</t>
  </si>
  <si>
    <t>литература база</t>
  </si>
  <si>
    <t>литература угл</t>
  </si>
  <si>
    <t>математика база</t>
  </si>
  <si>
    <t>математика угл</t>
  </si>
  <si>
    <t>физика база</t>
  </si>
  <si>
    <t>физика угл</t>
  </si>
  <si>
    <t>информатика угл</t>
  </si>
  <si>
    <t>химия угл</t>
  </si>
  <si>
    <t>химия база</t>
  </si>
  <si>
    <t>биология угл</t>
  </si>
  <si>
    <t>биология база</t>
  </si>
  <si>
    <t>по предмету по выбору история</t>
  </si>
  <si>
    <t>Директор МОУ "Гимназия № 3,"______________________________________________В.В. Кумсков</t>
  </si>
  <si>
    <t xml:space="preserve">председатель приёмной комиссии </t>
  </si>
  <si>
    <t>англ. угл</t>
  </si>
  <si>
    <t>информатика база</t>
  </si>
  <si>
    <t>англ. база</t>
  </si>
  <si>
    <t>шифр</t>
  </si>
  <si>
    <t>Г-1</t>
  </si>
  <si>
    <t>Г-2</t>
  </si>
  <si>
    <t>Г-3</t>
  </si>
  <si>
    <t>Г-4</t>
  </si>
  <si>
    <t>Г-5</t>
  </si>
  <si>
    <t>Г-6</t>
  </si>
  <si>
    <t>Г-7</t>
  </si>
  <si>
    <t>Г-8</t>
  </si>
  <si>
    <t>Г-9</t>
  </si>
  <si>
    <t>Г-10</t>
  </si>
  <si>
    <t>Г-11</t>
  </si>
  <si>
    <t>Г-12</t>
  </si>
  <si>
    <t>Г-13</t>
  </si>
  <si>
    <t>Г-14</t>
  </si>
  <si>
    <t>Г-15</t>
  </si>
  <si>
    <t>Г-16</t>
  </si>
  <si>
    <t>Г-17</t>
  </si>
  <si>
    <t>Г-18</t>
  </si>
  <si>
    <t>Г-19</t>
  </si>
  <si>
    <t>Г-20</t>
  </si>
  <si>
    <t>Г-21</t>
  </si>
  <si>
    <t>Г-22</t>
  </si>
  <si>
    <t>Г-23</t>
  </si>
  <si>
    <t>Г-24</t>
  </si>
  <si>
    <t>Г-25</t>
  </si>
  <si>
    <t>Г-26</t>
  </si>
  <si>
    <t>Г-27</t>
  </si>
  <si>
    <t>Г-28</t>
  </si>
  <si>
    <t>Г-29</t>
  </si>
  <si>
    <t>Г-30</t>
  </si>
  <si>
    <t>Г-31</t>
  </si>
  <si>
    <t>Г-32</t>
  </si>
  <si>
    <t>Г-33</t>
  </si>
  <si>
    <t>Г-34</t>
  </si>
  <si>
    <t>Г-35</t>
  </si>
  <si>
    <t>Г-36</t>
  </si>
  <si>
    <t>ЕН-1</t>
  </si>
  <si>
    <t>ЕН-2</t>
  </si>
  <si>
    <t>ЕН-3</t>
  </si>
  <si>
    <t>ЕН-4</t>
  </si>
  <si>
    <t>ЕН-5</t>
  </si>
  <si>
    <t>ЕН-6</t>
  </si>
  <si>
    <t>ЕН-7</t>
  </si>
  <si>
    <t>ЕН-8</t>
  </si>
  <si>
    <t>ЕН-9</t>
  </si>
  <si>
    <t>ЕН-10</t>
  </si>
  <si>
    <t>ЕН-11</t>
  </si>
  <si>
    <t>ЕН-12</t>
  </si>
  <si>
    <t>ЕН-13</t>
  </si>
  <si>
    <t>ЕН-14</t>
  </si>
  <si>
    <t>ЕН-15</t>
  </si>
  <si>
    <t>ЕН-16</t>
  </si>
  <si>
    <t>ЕН-17</t>
  </si>
  <si>
    <t>ЕН-18</t>
  </si>
  <si>
    <t>ЕН-19</t>
  </si>
  <si>
    <t>ЕН-20</t>
  </si>
  <si>
    <t>ЕН-21</t>
  </si>
  <si>
    <t>ЕН-22</t>
  </si>
  <si>
    <t>ЕН-23</t>
  </si>
  <si>
    <t>ЕН-24</t>
  </si>
  <si>
    <t>ЕН-25</t>
  </si>
  <si>
    <t>ЕН-26</t>
  </si>
  <si>
    <t>ЕН-27</t>
  </si>
  <si>
    <t>ЕН-28</t>
  </si>
  <si>
    <t>ЕН-29</t>
  </si>
  <si>
    <t>ЕН-30</t>
  </si>
  <si>
    <t>ЕН-31</t>
  </si>
  <si>
    <t>ЕН-32</t>
  </si>
  <si>
    <t>ЕН-33</t>
  </si>
  <si>
    <t>ЕН-34</t>
  </si>
  <si>
    <t>ЕН-35</t>
  </si>
  <si>
    <t>ЕН-36</t>
  </si>
  <si>
    <t>ЕН-37</t>
  </si>
  <si>
    <t>ЕН-38</t>
  </si>
  <si>
    <t>ЕН-39</t>
  </si>
  <si>
    <t>ЕН-40</t>
  </si>
  <si>
    <t>ЕН-41</t>
  </si>
  <si>
    <t>ЕН-42</t>
  </si>
  <si>
    <t>ЕН-43</t>
  </si>
  <si>
    <t>ЕН-44</t>
  </si>
  <si>
    <t>ЕН-45</t>
  </si>
  <si>
    <t>ЕН-46</t>
  </si>
  <si>
    <t>ЕН-47</t>
  </si>
  <si>
    <t>ЕН-48</t>
  </si>
  <si>
    <t>ЕН-49</t>
  </si>
  <si>
    <t>ЕН-50</t>
  </si>
  <si>
    <t>ЕН-51</t>
  </si>
  <si>
    <t>ЕН-52</t>
  </si>
  <si>
    <t>ЕН-53</t>
  </si>
  <si>
    <t>Т-1</t>
  </si>
  <si>
    <t>Т-2</t>
  </si>
  <si>
    <t>Т-3</t>
  </si>
  <si>
    <t>Т-4</t>
  </si>
  <si>
    <t>Т-5</t>
  </si>
  <si>
    <t>Т-6</t>
  </si>
  <si>
    <t>Т-7</t>
  </si>
  <si>
    <t>Т-8</t>
  </si>
  <si>
    <t>Т-9</t>
  </si>
  <si>
    <t>Т-10</t>
  </si>
  <si>
    <t>Т-11</t>
  </si>
  <si>
    <t>Т-12</t>
  </si>
  <si>
    <t>Т-13</t>
  </si>
  <si>
    <t>Т-14</t>
  </si>
  <si>
    <t>Т-15</t>
  </si>
  <si>
    <t>Т-16</t>
  </si>
  <si>
    <t>Т-17</t>
  </si>
  <si>
    <t>Т-18</t>
  </si>
  <si>
    <t>Т-19</t>
  </si>
  <si>
    <t>Т-20</t>
  </si>
  <si>
    <t>Т-21</t>
  </si>
  <si>
    <t>Т-22</t>
  </si>
  <si>
    <t>Т-23</t>
  </si>
  <si>
    <t>Т-24</t>
  </si>
  <si>
    <t>Т-25</t>
  </si>
  <si>
    <t>Т-26</t>
  </si>
  <si>
    <t>Т-27</t>
  </si>
  <si>
    <t>Т-28</t>
  </si>
  <si>
    <t>Т-29</t>
  </si>
  <si>
    <t>Т-30</t>
  </si>
  <si>
    <t>Т-31</t>
  </si>
  <si>
    <t>Т-32</t>
  </si>
  <si>
    <t>Т-33</t>
  </si>
  <si>
    <t>Т-34</t>
  </si>
  <si>
    <t>Т-35</t>
  </si>
  <si>
    <t>Т-36</t>
  </si>
  <si>
    <t>Т-37</t>
  </si>
  <si>
    <t>Т-38</t>
  </si>
  <si>
    <t>Т-39</t>
  </si>
  <si>
    <t>Т-40</t>
  </si>
  <si>
    <t>Т-41</t>
  </si>
  <si>
    <t>Т-42</t>
  </si>
  <si>
    <t>Т-43</t>
  </si>
  <si>
    <t>Т-44</t>
  </si>
  <si>
    <t>Т-45</t>
  </si>
  <si>
    <t>Т-46</t>
  </si>
  <si>
    <t>Т-47</t>
  </si>
  <si>
    <t>Т-48</t>
  </si>
  <si>
    <t>Т-49</t>
  </si>
  <si>
    <t>Т-50</t>
  </si>
  <si>
    <t>Т-51</t>
  </si>
  <si>
    <t>Т-52</t>
  </si>
  <si>
    <t>Т-53</t>
  </si>
  <si>
    <t>Т-54</t>
  </si>
  <si>
    <t>Т-55</t>
  </si>
  <si>
    <t>Т-56</t>
  </si>
  <si>
    <t>Т-57</t>
  </si>
  <si>
    <t>Т-58</t>
  </si>
  <si>
    <t>Т-59</t>
  </si>
  <si>
    <t>Т-60</t>
  </si>
  <si>
    <t>Т-61</t>
  </si>
  <si>
    <t>Т-62</t>
  </si>
  <si>
    <t>Т-63</t>
  </si>
  <si>
    <t>Т-64</t>
  </si>
  <si>
    <t>Т-65</t>
  </si>
  <si>
    <t>Т-66</t>
  </si>
  <si>
    <t>Т-67</t>
  </si>
  <si>
    <t>Т-68</t>
  </si>
  <si>
    <t>Т-69</t>
  </si>
  <si>
    <t>Т-70</t>
  </si>
  <si>
    <t>Т-71</t>
  </si>
  <si>
    <t>Т-72</t>
  </si>
  <si>
    <t>Т-73</t>
  </si>
  <si>
    <t>Т-74</t>
  </si>
  <si>
    <t>Т-75</t>
  </si>
  <si>
    <t>Т-76</t>
  </si>
  <si>
    <t>Т-77</t>
  </si>
  <si>
    <t>Т-78</t>
  </si>
  <si>
    <t>Т-79</t>
  </si>
  <si>
    <t>Т-80</t>
  </si>
  <si>
    <t>Т-81</t>
  </si>
  <si>
    <t>Т-82</t>
  </si>
  <si>
    <t>СЭ-1</t>
  </si>
  <si>
    <t>СЭ-2</t>
  </si>
  <si>
    <t>СЭ-3</t>
  </si>
  <si>
    <t>СЭ-4</t>
  </si>
  <si>
    <t>СЭ-5</t>
  </si>
  <si>
    <t>СЭ-6</t>
  </si>
  <si>
    <t>СЭ-7</t>
  </si>
  <si>
    <t>СЭ-8</t>
  </si>
  <si>
    <t>СЭ-9</t>
  </si>
  <si>
    <t>СЭ-10</t>
  </si>
  <si>
    <t>СЭ-11</t>
  </si>
  <si>
    <t>СЭ-12</t>
  </si>
  <si>
    <t>СЭ-13</t>
  </si>
  <si>
    <t>СЭ-14</t>
  </si>
  <si>
    <t>СЭ-15</t>
  </si>
  <si>
    <t>СЭ-16</t>
  </si>
  <si>
    <t>СЭ-17</t>
  </si>
  <si>
    <t>СЭ-18</t>
  </si>
  <si>
    <t>СЭ-19</t>
  </si>
  <si>
    <t>СЭ-20</t>
  </si>
  <si>
    <t>СЭ-21</t>
  </si>
  <si>
    <t>СЭ-22</t>
  </si>
  <si>
    <t>СЭ-23</t>
  </si>
  <si>
    <t>СЭ-24</t>
  </si>
  <si>
    <t>СЭ-25</t>
  </si>
  <si>
    <t>СЭ-26</t>
  </si>
  <si>
    <t>СЭ-27</t>
  </si>
  <si>
    <t>СЭ-28</t>
  </si>
  <si>
    <t>СЭ-29</t>
  </si>
  <si>
    <t>СЭ-30</t>
  </si>
  <si>
    <t>СЭ-31</t>
  </si>
  <si>
    <t>СЭ-32</t>
  </si>
  <si>
    <t>СЭ-33</t>
  </si>
  <si>
    <t>СЭ-34</t>
  </si>
  <si>
    <t>СЭ-35</t>
  </si>
  <si>
    <t>СЭ-36</t>
  </si>
  <si>
    <t>СЭ-37</t>
  </si>
  <si>
    <t>СЭ-38</t>
  </si>
  <si>
    <t>СЭ-39</t>
  </si>
  <si>
    <t>СЭ-40</t>
  </si>
  <si>
    <t>СЭ-41</t>
  </si>
  <si>
    <t>СЭ-42</t>
  </si>
  <si>
    <t>СЭ-43</t>
  </si>
  <si>
    <t>СЭ-44</t>
  </si>
  <si>
    <t>СЭ-45</t>
  </si>
  <si>
    <t>СЭ-46</t>
  </si>
  <si>
    <t>СЭ-47</t>
  </si>
  <si>
    <t>СЭ-48</t>
  </si>
  <si>
    <t>СЭ-49</t>
  </si>
  <si>
    <t>СЭ-50</t>
  </si>
  <si>
    <t>СЭ-51</t>
  </si>
  <si>
    <t>СЭ-52</t>
  </si>
  <si>
    <t>СЭ-53</t>
  </si>
  <si>
    <t>СЭ-54</t>
  </si>
  <si>
    <t>СЭ-55</t>
  </si>
  <si>
    <t>СЭ-56</t>
  </si>
  <si>
    <t>СЭ-57</t>
  </si>
  <si>
    <t>СЭ-58</t>
  </si>
  <si>
    <t>СЭ-59</t>
  </si>
  <si>
    <t>СЭ-60</t>
  </si>
  <si>
    <t>СЭ-61</t>
  </si>
  <si>
    <t>СЭ-62</t>
  </si>
  <si>
    <t>СЭ-63</t>
  </si>
  <si>
    <t>СЭ-64</t>
  </si>
  <si>
    <t>СЭ-65</t>
  </si>
  <si>
    <t>СЭ-66</t>
  </si>
  <si>
    <t>СЭ-67</t>
  </si>
  <si>
    <t>СЭ-68</t>
  </si>
  <si>
    <t>СЭ-69</t>
  </si>
  <si>
    <t>СЭ-70</t>
  </si>
  <si>
    <t>СЭ-71</t>
  </si>
  <si>
    <t>СЭ-72</t>
  </si>
  <si>
    <t>СЭ-73</t>
  </si>
  <si>
    <t>СЭ-74</t>
  </si>
  <si>
    <t>СЭ-75</t>
  </si>
  <si>
    <t>СЭ-76</t>
  </si>
  <si>
    <t>СЭ-77</t>
  </si>
  <si>
    <t>СЭ-78</t>
  </si>
  <si>
    <t>СЭ-79</t>
  </si>
  <si>
    <t>СЭ-80</t>
  </si>
  <si>
    <t>СЭ-81</t>
  </si>
  <si>
    <t>СЭ-82</t>
  </si>
  <si>
    <t>СЭ-83</t>
  </si>
  <si>
    <t>СЭ-84</t>
  </si>
  <si>
    <t>СЭ-85</t>
  </si>
  <si>
    <t>СЭ-86</t>
  </si>
  <si>
    <t>СЭ-87</t>
  </si>
  <si>
    <t>СЭ-88</t>
  </si>
  <si>
    <t>СЭ-89</t>
  </si>
  <si>
    <t>СЭ-90</t>
  </si>
  <si>
    <t>СЭ-91</t>
  </si>
  <si>
    <t>СЭ-92</t>
  </si>
  <si>
    <t>СЭ-93</t>
  </si>
  <si>
    <t>СЭ-94</t>
  </si>
  <si>
    <t>СЭ-95</t>
  </si>
  <si>
    <t>ПП</t>
  </si>
  <si>
    <t>Приоритет 1/2</t>
  </si>
  <si>
    <t xml:space="preserve"> </t>
  </si>
  <si>
    <t>ЕН-54</t>
  </si>
  <si>
    <t>Т-83</t>
  </si>
  <si>
    <t>Т-84</t>
  </si>
  <si>
    <t>Т-85</t>
  </si>
  <si>
    <t>Т-86</t>
  </si>
  <si>
    <t>Т-87</t>
  </si>
  <si>
    <r>
      <t>Приложение № 1</t>
    </r>
    <r>
      <rPr>
        <sz val="14"/>
        <rFont val="Times New Roman"/>
        <family val="1"/>
        <charset val="204"/>
      </rPr>
      <t xml:space="preserve"> к протоколу № 1 от 2023 г.</t>
    </r>
  </si>
  <si>
    <t>аттестат  математика</t>
  </si>
  <si>
    <t>мат. база</t>
  </si>
  <si>
    <t>аттестат  физика</t>
  </si>
  <si>
    <t>мат. угл</t>
  </si>
  <si>
    <t>аттестат информатика</t>
  </si>
  <si>
    <t xml:space="preserve">Рейтинг достижений выпускников 9-х классов для проведения индивидуального отбора в 10 класс </t>
  </si>
  <si>
    <t>технологического профиля МОУ "Гимназия  № 3"</t>
  </si>
  <si>
    <r>
      <t>Приложение № 1</t>
    </r>
    <r>
      <rPr>
        <sz val="14"/>
        <rFont val="Times New Roman"/>
        <family val="1"/>
        <charset val="204"/>
      </rPr>
      <t xml:space="preserve"> к протоколу № 1 от 18.07. 2023 г.</t>
    </r>
  </si>
  <si>
    <t>Приложение № 1 к протоколу № 1 от 18.07. 2023 г.</t>
  </si>
  <si>
    <t xml:space="preserve">Рейтинг достижений выпускников 9-х классов для проведения индивидуального отбора в 10 класс естественно-научного профиля МОУ "Гимназия № 3" г. Ярославля      </t>
  </si>
  <si>
    <t>преимущественное право</t>
  </si>
  <si>
    <t xml:space="preserve"> аттестат математика</t>
  </si>
  <si>
    <t>аттестат математика</t>
  </si>
  <si>
    <t>аттестат  химия</t>
  </si>
  <si>
    <t>аттестат  биология</t>
  </si>
  <si>
    <r>
      <rPr>
        <b/>
        <sz val="14"/>
        <rFont val="Calibri"/>
        <family val="2"/>
        <charset val="204"/>
        <scheme val="minor"/>
      </rPr>
      <t>Приложение № 1</t>
    </r>
    <r>
      <rPr>
        <sz val="14"/>
        <rFont val="Calibri"/>
        <family val="2"/>
        <charset val="204"/>
        <scheme val="minor"/>
      </rPr>
      <t xml:space="preserve"> к протоколу № 1 от 18.07. 2023 г.</t>
    </r>
  </si>
  <si>
    <t>Рейтинг достижений выпускников 9-х классов для проведения индивидуального отбора в 10 класс социально -экономического профиля МОУ "Гимназия № 3" г. Ярославля</t>
  </si>
  <si>
    <t>Преимущественное право</t>
  </si>
  <si>
    <t xml:space="preserve">обществознание  </t>
  </si>
  <si>
    <t>аттестат обществознание</t>
  </si>
  <si>
    <t>аттестат география</t>
  </si>
  <si>
    <t>аттестат русский язык</t>
  </si>
  <si>
    <t>аттестат  английский язык</t>
  </si>
  <si>
    <t>аттестат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</si>
</sst>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Baskerville Old Face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Baskerville Old Face"/>
      <family val="1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vertical="center" wrapText="1"/>
    </xf>
    <xf numFmtId="1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2" fontId="1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2" fontId="0" fillId="0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3" applyFill="1" applyBorder="1" applyAlignment="1">
      <alignment horizontal="center"/>
    </xf>
    <xf numFmtId="0" fontId="6" fillId="0" borderId="1" xfId="3" applyFill="1" applyBorder="1"/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0" fillId="0" borderId="1" xfId="2" applyNumberFormat="1" applyFont="1" applyFill="1" applyBorder="1"/>
    <xf numFmtId="0" fontId="1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/>
    <xf numFmtId="0" fontId="0" fillId="0" borderId="1" xfId="0" applyFill="1" applyBorder="1" applyAlignment="1">
      <alignment textRotation="90" wrapText="1"/>
    </xf>
    <xf numFmtId="0" fontId="0" fillId="0" borderId="1" xfId="0" applyFill="1" applyBorder="1" applyAlignment="1">
      <alignment horizontal="center" vertical="center" textRotation="90"/>
    </xf>
    <xf numFmtId="2" fontId="0" fillId="0" borderId="1" xfId="1" applyNumberFormat="1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textRotation="89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textRotation="90" wrapText="1"/>
    </xf>
    <xf numFmtId="0" fontId="0" fillId="0" borderId="6" xfId="0" applyBorder="1" applyAlignment="1"/>
    <xf numFmtId="0" fontId="0" fillId="0" borderId="6" xfId="0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0" borderId="3" xfId="0" applyBorder="1" applyAlignment="1"/>
  </cellXfs>
  <cellStyles count="4">
    <cellStyle name="20% - Акцент2" xfId="3" builtinId="34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7"/>
  <sheetViews>
    <sheetView zoomScaleNormal="100" workbookViewId="0">
      <pane ySplit="7" topLeftCell="A8" activePane="bottomLeft" state="frozen"/>
      <selection pane="bottomLeft" activeCell="A2" sqref="A2:U2"/>
    </sheetView>
  </sheetViews>
  <sheetFormatPr defaultRowHeight="15" x14ac:dyDescent="0.25"/>
  <cols>
    <col min="1" max="1" width="4" customWidth="1"/>
    <col min="2" max="2" width="9.7109375" customWidth="1"/>
    <col min="3" max="3" width="8" customWidth="1"/>
    <col min="4" max="4" width="6.140625" customWidth="1"/>
    <col min="5" max="5" width="7" customWidth="1"/>
    <col min="6" max="6" width="5.85546875" customWidth="1"/>
    <col min="7" max="7" width="7.5703125" customWidth="1"/>
    <col min="8" max="8" width="6.140625" style="28" customWidth="1"/>
    <col min="9" max="9" width="6.42578125" customWidth="1"/>
    <col min="10" max="10" width="6.85546875" customWidth="1"/>
    <col min="11" max="11" width="6.85546875" style="21" customWidth="1"/>
    <col min="12" max="12" width="6.85546875" customWidth="1"/>
    <col min="13" max="13" width="4.5703125" customWidth="1"/>
    <col min="14" max="14" width="6.85546875" customWidth="1"/>
    <col min="15" max="15" width="5.28515625" style="21" customWidth="1"/>
    <col min="16" max="16" width="7.85546875" customWidth="1"/>
    <col min="17" max="17" width="6.140625" customWidth="1"/>
    <col min="18" max="18" width="5.7109375" customWidth="1"/>
    <col min="19" max="19" width="6.7109375" style="21" customWidth="1"/>
    <col min="20" max="20" width="6.28515625" customWidth="1"/>
    <col min="22" max="22" width="8.140625" customWidth="1"/>
    <col min="23" max="23" width="5.28515625" customWidth="1"/>
  </cols>
  <sheetData>
    <row r="2" spans="1:23" ht="29.25" customHeight="1" x14ac:dyDescent="0.3">
      <c r="A2" s="60" t="s">
        <v>326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62"/>
      <c r="T2" s="62"/>
      <c r="U2" s="62"/>
    </row>
    <row r="3" spans="1:23" ht="12.75" customHeight="1" x14ac:dyDescent="0.25">
      <c r="A3" s="23"/>
      <c r="B3" s="24"/>
      <c r="C3" s="24"/>
      <c r="D3" s="24"/>
      <c r="E3" s="24"/>
      <c r="F3" s="24"/>
      <c r="G3" s="24"/>
      <c r="H3" s="29"/>
      <c r="I3" s="24"/>
      <c r="J3" s="24"/>
      <c r="K3" s="24"/>
      <c r="L3" s="24"/>
      <c r="M3" s="24"/>
      <c r="N3" s="24"/>
      <c r="O3" s="24"/>
      <c r="P3" s="24"/>
      <c r="Q3" s="24"/>
      <c r="R3" s="15"/>
      <c r="S3" s="15"/>
      <c r="T3" s="15"/>
      <c r="U3" s="15"/>
    </row>
    <row r="4" spans="1:23" ht="18.75" x14ac:dyDescent="0.25">
      <c r="A4" s="58" t="s">
        <v>325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3" ht="15.75" x14ac:dyDescent="0.25">
      <c r="A5" s="1"/>
      <c r="B5" s="1"/>
      <c r="C5" s="1"/>
      <c r="D5" s="1"/>
      <c r="E5" s="1"/>
      <c r="F5" s="1"/>
      <c r="G5" s="1"/>
      <c r="H5" s="30"/>
      <c r="I5" s="1"/>
      <c r="J5" s="1"/>
      <c r="K5" s="22"/>
      <c r="L5" s="1"/>
      <c r="M5" s="1"/>
      <c r="N5" s="1"/>
      <c r="O5" s="22"/>
      <c r="P5" s="1"/>
      <c r="Q5" s="1"/>
      <c r="R5" s="1"/>
      <c r="S5" s="22"/>
      <c r="T5" s="1"/>
      <c r="U5" s="14"/>
    </row>
    <row r="6" spans="1:23" s="11" customFormat="1" ht="15.75" customHeight="1" x14ac:dyDescent="0.25">
      <c r="A6" s="12" t="s">
        <v>0</v>
      </c>
      <c r="B6" s="12"/>
      <c r="C6" s="65" t="s">
        <v>1</v>
      </c>
      <c r="D6" s="65"/>
      <c r="E6" s="65" t="s">
        <v>4</v>
      </c>
      <c r="F6" s="65"/>
      <c r="G6" s="65" t="s">
        <v>5</v>
      </c>
      <c r="H6" s="65"/>
      <c r="I6" s="63" t="s">
        <v>25</v>
      </c>
      <c r="J6" s="64"/>
      <c r="K6" s="63" t="s">
        <v>26</v>
      </c>
      <c r="L6" s="64"/>
      <c r="M6" s="63" t="s">
        <v>31</v>
      </c>
      <c r="N6" s="64"/>
      <c r="O6" s="63" t="s">
        <v>30</v>
      </c>
      <c r="P6" s="64"/>
      <c r="Q6" s="63" t="s">
        <v>33</v>
      </c>
      <c r="R6" s="64"/>
      <c r="S6" s="63" t="s">
        <v>32</v>
      </c>
      <c r="T6" s="64"/>
      <c r="U6" s="12" t="s">
        <v>8</v>
      </c>
      <c r="V6" s="66" t="s">
        <v>327</v>
      </c>
      <c r="W6" s="56" t="s">
        <v>308</v>
      </c>
    </row>
    <row r="7" spans="1:23" s="11" customFormat="1" ht="88.5" customHeight="1" x14ac:dyDescent="0.25">
      <c r="A7" s="12"/>
      <c r="B7" s="12"/>
      <c r="C7" s="42" t="s">
        <v>2</v>
      </c>
      <c r="D7" s="43" t="s">
        <v>3</v>
      </c>
      <c r="E7" s="42" t="s">
        <v>2</v>
      </c>
      <c r="F7" s="43" t="s">
        <v>3</v>
      </c>
      <c r="G7" s="42" t="s">
        <v>2</v>
      </c>
      <c r="H7" s="46" t="s">
        <v>3</v>
      </c>
      <c r="I7" s="42" t="s">
        <v>328</v>
      </c>
      <c r="J7" s="42" t="s">
        <v>6</v>
      </c>
      <c r="K7" s="42" t="s">
        <v>329</v>
      </c>
      <c r="L7" s="42" t="s">
        <v>7</v>
      </c>
      <c r="M7" s="42" t="s">
        <v>330</v>
      </c>
      <c r="N7" s="42" t="s">
        <v>6</v>
      </c>
      <c r="O7" s="42" t="s">
        <v>330</v>
      </c>
      <c r="P7" s="42" t="s">
        <v>7</v>
      </c>
      <c r="Q7" s="42" t="s">
        <v>331</v>
      </c>
      <c r="R7" s="42" t="s">
        <v>6</v>
      </c>
      <c r="S7" s="42" t="s">
        <v>331</v>
      </c>
      <c r="T7" s="42" t="s">
        <v>7</v>
      </c>
      <c r="U7" s="44" t="s">
        <v>3</v>
      </c>
      <c r="V7" s="67"/>
      <c r="W7" s="57"/>
    </row>
    <row r="8" spans="1:23" s="11" customFormat="1" ht="88.5" hidden="1" customHeight="1" x14ac:dyDescent="0.25">
      <c r="A8" s="12"/>
      <c r="B8" s="12"/>
      <c r="C8" s="42"/>
      <c r="D8" s="43"/>
      <c r="E8" s="42"/>
      <c r="F8" s="43"/>
      <c r="G8" s="42"/>
      <c r="H8" s="46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4"/>
      <c r="V8" s="10"/>
      <c r="W8" s="10"/>
    </row>
    <row r="9" spans="1:23" s="11" customFormat="1" ht="88.5" hidden="1" customHeight="1" x14ac:dyDescent="0.25">
      <c r="A9" s="12"/>
      <c r="B9" s="12"/>
      <c r="C9" s="42"/>
      <c r="D9" s="43"/>
      <c r="E9" s="42"/>
      <c r="F9" s="43"/>
      <c r="G9" s="42"/>
      <c r="H9" s="46"/>
      <c r="I9" s="42"/>
      <c r="J9" s="10">
        <f t="shared" ref="J9:J10" si="0">I9*1</f>
        <v>0</v>
      </c>
      <c r="K9" s="10"/>
      <c r="L9" s="42"/>
      <c r="M9" s="42"/>
      <c r="N9" s="42"/>
      <c r="O9" s="42"/>
      <c r="P9" s="42"/>
      <c r="Q9" s="42"/>
      <c r="R9" s="42"/>
      <c r="S9" s="42"/>
      <c r="T9" s="42"/>
      <c r="U9" s="44"/>
      <c r="V9" s="10"/>
      <c r="W9" s="10"/>
    </row>
    <row r="10" spans="1:23" s="11" customFormat="1" ht="88.5" hidden="1" customHeight="1" x14ac:dyDescent="0.25">
      <c r="A10" s="12"/>
      <c r="B10" s="12"/>
      <c r="C10" s="42"/>
      <c r="D10" s="43"/>
      <c r="E10" s="42"/>
      <c r="F10" s="43"/>
      <c r="G10" s="42"/>
      <c r="H10" s="46"/>
      <c r="I10" s="42"/>
      <c r="J10" s="10">
        <f t="shared" si="0"/>
        <v>0</v>
      </c>
      <c r="K10" s="10"/>
      <c r="L10" s="42"/>
      <c r="M10" s="42"/>
      <c r="N10" s="42"/>
      <c r="O10" s="42"/>
      <c r="P10" s="42"/>
      <c r="Q10" s="42"/>
      <c r="R10" s="42"/>
      <c r="S10" s="42"/>
      <c r="T10" s="42"/>
      <c r="U10" s="44"/>
      <c r="V10" s="10"/>
      <c r="W10" s="10"/>
    </row>
    <row r="11" spans="1:23" s="11" customFormat="1" ht="20.100000000000001" customHeight="1" x14ac:dyDescent="0.25">
      <c r="A11" s="41">
        <v>1</v>
      </c>
      <c r="B11" s="40" t="s">
        <v>102</v>
      </c>
      <c r="C11" s="10">
        <v>28</v>
      </c>
      <c r="D11" s="31">
        <f>C11*1.46</f>
        <v>40.879999999999995</v>
      </c>
      <c r="E11" s="10">
        <v>38</v>
      </c>
      <c r="F11" s="31">
        <f>E11*1.13</f>
        <v>42.94</v>
      </c>
      <c r="G11" s="10">
        <v>0</v>
      </c>
      <c r="H11" s="47">
        <f>G11*0.94</f>
        <v>0</v>
      </c>
      <c r="I11" s="10">
        <v>5</v>
      </c>
      <c r="J11" s="10">
        <f>I11*1</f>
        <v>5</v>
      </c>
      <c r="K11" s="10">
        <v>0</v>
      </c>
      <c r="L11" s="31">
        <f>K11*1.25</f>
        <v>0</v>
      </c>
      <c r="M11" s="10">
        <v>5</v>
      </c>
      <c r="N11" s="10">
        <f>M11*1</f>
        <v>5</v>
      </c>
      <c r="O11" s="10">
        <v>0</v>
      </c>
      <c r="P11" s="31">
        <f>O11*1.25</f>
        <v>0</v>
      </c>
      <c r="Q11" s="10"/>
      <c r="R11" s="10">
        <f>Q11*1</f>
        <v>0</v>
      </c>
      <c r="S11" s="10">
        <v>0</v>
      </c>
      <c r="T11" s="31">
        <f>S11*1.25</f>
        <v>0</v>
      </c>
      <c r="U11" s="31">
        <f>D11+F11+H11+J11+L11+N11+P11+R11+T11</f>
        <v>93.82</v>
      </c>
      <c r="V11" s="27" t="s">
        <v>307</v>
      </c>
      <c r="W11" s="10">
        <v>1</v>
      </c>
    </row>
    <row r="12" spans="1:23" s="11" customFormat="1" ht="20.100000000000001" customHeight="1" x14ac:dyDescent="0.25">
      <c r="A12" s="41">
        <v>2</v>
      </c>
      <c r="B12" s="40" t="s">
        <v>110</v>
      </c>
      <c r="C12" s="10">
        <v>26</v>
      </c>
      <c r="D12" s="31">
        <f>C12*1.46</f>
        <v>37.96</v>
      </c>
      <c r="E12" s="10">
        <v>37</v>
      </c>
      <c r="F12" s="31">
        <f>E12*1.13</f>
        <v>41.809999999999995</v>
      </c>
      <c r="G12" s="10">
        <v>0</v>
      </c>
      <c r="H12" s="47">
        <f>G12*0.94</f>
        <v>0</v>
      </c>
      <c r="I12" s="10">
        <v>5</v>
      </c>
      <c r="J12" s="10">
        <f>I12*1</f>
        <v>5</v>
      </c>
      <c r="K12" s="10">
        <v>0</v>
      </c>
      <c r="L12" s="31">
        <f>K12*1.25</f>
        <v>0</v>
      </c>
      <c r="M12" s="10">
        <v>5</v>
      </c>
      <c r="N12" s="10">
        <f>M12*1</f>
        <v>5</v>
      </c>
      <c r="O12" s="10">
        <v>0</v>
      </c>
      <c r="P12" s="31">
        <f>O12*1.25</f>
        <v>0</v>
      </c>
      <c r="Q12" s="10"/>
      <c r="R12" s="10">
        <f>Q12*1</f>
        <v>0</v>
      </c>
      <c r="S12" s="10">
        <v>0</v>
      </c>
      <c r="T12" s="31">
        <f>S12*1.25</f>
        <v>0</v>
      </c>
      <c r="U12" s="31">
        <f>D12+F12+H12+J12+L12+N12+P12+R12+T12</f>
        <v>89.77</v>
      </c>
      <c r="V12" s="27" t="s">
        <v>307</v>
      </c>
      <c r="W12" s="10">
        <v>1</v>
      </c>
    </row>
    <row r="13" spans="1:23" s="11" customFormat="1" ht="20.100000000000001" customHeight="1" x14ac:dyDescent="0.25">
      <c r="A13" s="41">
        <v>3</v>
      </c>
      <c r="B13" s="40" t="s">
        <v>89</v>
      </c>
      <c r="C13" s="10">
        <v>27</v>
      </c>
      <c r="D13" s="31">
        <f>C13*1.46</f>
        <v>39.42</v>
      </c>
      <c r="E13" s="10">
        <v>35</v>
      </c>
      <c r="F13" s="31">
        <f>E13*1.13</f>
        <v>39.549999999999997</v>
      </c>
      <c r="G13" s="10">
        <v>0</v>
      </c>
      <c r="H13" s="47">
        <f>G13*0.94</f>
        <v>0</v>
      </c>
      <c r="I13" s="10">
        <v>5</v>
      </c>
      <c r="J13" s="10">
        <f>I13*1</f>
        <v>5</v>
      </c>
      <c r="K13" s="10">
        <v>0</v>
      </c>
      <c r="L13" s="31">
        <f>K13*1.25</f>
        <v>0</v>
      </c>
      <c r="M13" s="10">
        <v>5</v>
      </c>
      <c r="N13" s="10">
        <f>M13*1</f>
        <v>5</v>
      </c>
      <c r="O13" s="10">
        <v>0</v>
      </c>
      <c r="P13" s="31">
        <f>O13*1.25</f>
        <v>0</v>
      </c>
      <c r="Q13" s="10"/>
      <c r="R13" s="10">
        <f>Q13*1</f>
        <v>0</v>
      </c>
      <c r="S13" s="10">
        <v>0</v>
      </c>
      <c r="T13" s="31">
        <f>S13*1.25</f>
        <v>0</v>
      </c>
      <c r="U13" s="31">
        <f>D13+F13+H13+J13+L13+N13+P13+R13+T13</f>
        <v>88.97</v>
      </c>
      <c r="V13" s="27" t="s">
        <v>307</v>
      </c>
      <c r="W13" s="10">
        <v>2</v>
      </c>
    </row>
    <row r="14" spans="1:23" s="11" customFormat="1" ht="20.100000000000001" customHeight="1" x14ac:dyDescent="0.25">
      <c r="A14" s="41">
        <v>4</v>
      </c>
      <c r="B14" s="40" t="s">
        <v>78</v>
      </c>
      <c r="C14" s="10">
        <v>31</v>
      </c>
      <c r="D14" s="31">
        <f t="shared" ref="D14:D42" si="1">C14*1.46</f>
        <v>45.26</v>
      </c>
      <c r="E14" s="10">
        <v>38</v>
      </c>
      <c r="F14" s="31">
        <f t="shared" ref="F14:F42" si="2">E14*1.13</f>
        <v>42.94</v>
      </c>
      <c r="G14" s="10">
        <v>0</v>
      </c>
      <c r="H14" s="47">
        <f t="shared" ref="H14:H42" si="3">G14*0.94</f>
        <v>0</v>
      </c>
      <c r="I14" s="10">
        <v>5</v>
      </c>
      <c r="J14" s="10">
        <f t="shared" ref="J14:J42" si="4">I14*1</f>
        <v>5</v>
      </c>
      <c r="K14" s="10">
        <v>0</v>
      </c>
      <c r="L14" s="31">
        <f t="shared" ref="L14:L42" si="5">K14*1.25</f>
        <v>0</v>
      </c>
      <c r="M14" s="10">
        <v>5</v>
      </c>
      <c r="N14" s="10">
        <f t="shared" ref="N14:N42" si="6">M14*1</f>
        <v>5</v>
      </c>
      <c r="O14" s="10">
        <v>0</v>
      </c>
      <c r="P14" s="31">
        <f t="shared" ref="P14:P42" si="7">O14*1.25</f>
        <v>0</v>
      </c>
      <c r="Q14" s="10"/>
      <c r="R14" s="10">
        <f t="shared" ref="R14:R42" si="8">Q14*1</f>
        <v>0</v>
      </c>
      <c r="S14" s="10">
        <v>0</v>
      </c>
      <c r="T14" s="31">
        <f t="shared" ref="T14:T42" si="9">S14*1.25</f>
        <v>0</v>
      </c>
      <c r="U14" s="31">
        <f t="shared" ref="U14:U42" si="10">D14+F14+H14+J14+L14+N14+P14+R14+T14</f>
        <v>98.199999999999989</v>
      </c>
      <c r="V14" s="10"/>
      <c r="W14" s="10">
        <v>1</v>
      </c>
    </row>
    <row r="15" spans="1:23" s="11" customFormat="1" ht="20.100000000000001" customHeight="1" x14ac:dyDescent="0.25">
      <c r="A15" s="41">
        <v>5</v>
      </c>
      <c r="B15" s="40" t="s">
        <v>104</v>
      </c>
      <c r="C15" s="10">
        <v>28</v>
      </c>
      <c r="D15" s="31">
        <f t="shared" si="1"/>
        <v>40.879999999999995</v>
      </c>
      <c r="E15" s="10">
        <v>40</v>
      </c>
      <c r="F15" s="31">
        <f t="shared" si="2"/>
        <v>45.199999999999996</v>
      </c>
      <c r="G15" s="10">
        <v>0</v>
      </c>
      <c r="H15" s="47">
        <f t="shared" si="3"/>
        <v>0</v>
      </c>
      <c r="I15" s="10">
        <v>4</v>
      </c>
      <c r="J15" s="10">
        <f t="shared" si="4"/>
        <v>4</v>
      </c>
      <c r="K15" s="10">
        <v>0</v>
      </c>
      <c r="L15" s="31">
        <f t="shared" si="5"/>
        <v>0</v>
      </c>
      <c r="M15" s="10">
        <v>5</v>
      </c>
      <c r="N15" s="10">
        <f t="shared" si="6"/>
        <v>5</v>
      </c>
      <c r="O15" s="10">
        <v>0</v>
      </c>
      <c r="P15" s="31">
        <f t="shared" si="7"/>
        <v>0</v>
      </c>
      <c r="Q15" s="10"/>
      <c r="R15" s="10">
        <f t="shared" si="8"/>
        <v>0</v>
      </c>
      <c r="S15" s="10">
        <v>0</v>
      </c>
      <c r="T15" s="31">
        <f t="shared" si="9"/>
        <v>0</v>
      </c>
      <c r="U15" s="31">
        <f t="shared" si="10"/>
        <v>95.079999999999984</v>
      </c>
      <c r="V15" s="10"/>
      <c r="W15" s="10">
        <v>1</v>
      </c>
    </row>
    <row r="16" spans="1:23" s="11" customFormat="1" ht="20.100000000000001" customHeight="1" x14ac:dyDescent="0.25">
      <c r="A16" s="41">
        <v>6</v>
      </c>
      <c r="B16" s="40" t="s">
        <v>97</v>
      </c>
      <c r="C16" s="10">
        <v>30</v>
      </c>
      <c r="D16" s="31">
        <f t="shared" si="1"/>
        <v>43.8</v>
      </c>
      <c r="E16" s="10">
        <v>36</v>
      </c>
      <c r="F16" s="31">
        <f t="shared" si="2"/>
        <v>40.679999999999993</v>
      </c>
      <c r="G16" s="10">
        <v>0</v>
      </c>
      <c r="H16" s="47">
        <f t="shared" si="3"/>
        <v>0</v>
      </c>
      <c r="I16" s="10">
        <v>5</v>
      </c>
      <c r="J16" s="10">
        <f t="shared" si="4"/>
        <v>5</v>
      </c>
      <c r="K16" s="10">
        <v>0</v>
      </c>
      <c r="L16" s="31">
        <f t="shared" si="5"/>
        <v>0</v>
      </c>
      <c r="M16" s="10">
        <v>5</v>
      </c>
      <c r="N16" s="10">
        <f t="shared" si="6"/>
        <v>5</v>
      </c>
      <c r="O16" s="10">
        <v>0</v>
      </c>
      <c r="P16" s="31">
        <f t="shared" si="7"/>
        <v>0</v>
      </c>
      <c r="Q16" s="10"/>
      <c r="R16" s="10">
        <f t="shared" si="8"/>
        <v>0</v>
      </c>
      <c r="S16" s="10">
        <v>0</v>
      </c>
      <c r="T16" s="31">
        <f t="shared" si="9"/>
        <v>0</v>
      </c>
      <c r="U16" s="31">
        <f t="shared" si="10"/>
        <v>94.47999999999999</v>
      </c>
      <c r="V16" s="10"/>
      <c r="W16" s="10">
        <v>2</v>
      </c>
    </row>
    <row r="17" spans="1:23" s="11" customFormat="1" ht="20.100000000000001" customHeight="1" x14ac:dyDescent="0.25">
      <c r="A17" s="41">
        <v>7</v>
      </c>
      <c r="B17" s="40" t="s">
        <v>88</v>
      </c>
      <c r="C17" s="10">
        <v>27</v>
      </c>
      <c r="D17" s="31">
        <f t="shared" si="1"/>
        <v>39.42</v>
      </c>
      <c r="E17" s="10">
        <v>40</v>
      </c>
      <c r="F17" s="31">
        <f t="shared" si="2"/>
        <v>45.199999999999996</v>
      </c>
      <c r="G17" s="10">
        <v>0</v>
      </c>
      <c r="H17" s="47">
        <f t="shared" si="3"/>
        <v>0</v>
      </c>
      <c r="I17" s="10">
        <v>4</v>
      </c>
      <c r="J17" s="10">
        <f t="shared" si="4"/>
        <v>4</v>
      </c>
      <c r="K17" s="10">
        <v>0</v>
      </c>
      <c r="L17" s="31">
        <f t="shared" si="5"/>
        <v>0</v>
      </c>
      <c r="M17" s="10">
        <v>5</v>
      </c>
      <c r="N17" s="10">
        <f t="shared" si="6"/>
        <v>5</v>
      </c>
      <c r="O17" s="10">
        <v>0</v>
      </c>
      <c r="P17" s="31">
        <f t="shared" si="7"/>
        <v>0</v>
      </c>
      <c r="Q17" s="10"/>
      <c r="R17" s="10">
        <f t="shared" si="8"/>
        <v>0</v>
      </c>
      <c r="S17" s="10">
        <v>0</v>
      </c>
      <c r="T17" s="31">
        <f t="shared" si="9"/>
        <v>0</v>
      </c>
      <c r="U17" s="31">
        <f t="shared" si="10"/>
        <v>93.62</v>
      </c>
      <c r="V17" s="10"/>
      <c r="W17" s="10">
        <v>1</v>
      </c>
    </row>
    <row r="18" spans="1:23" s="11" customFormat="1" ht="20.100000000000001" customHeight="1" x14ac:dyDescent="0.25">
      <c r="A18" s="41">
        <v>8</v>
      </c>
      <c r="B18" s="40" t="s">
        <v>95</v>
      </c>
      <c r="C18" s="10">
        <v>27</v>
      </c>
      <c r="D18" s="31">
        <f t="shared" si="1"/>
        <v>39.42</v>
      </c>
      <c r="E18" s="10">
        <v>39</v>
      </c>
      <c r="F18" s="31">
        <f t="shared" si="2"/>
        <v>44.069999999999993</v>
      </c>
      <c r="G18" s="10">
        <v>0</v>
      </c>
      <c r="H18" s="47">
        <f t="shared" si="3"/>
        <v>0</v>
      </c>
      <c r="I18" s="10">
        <v>5</v>
      </c>
      <c r="J18" s="10">
        <f t="shared" si="4"/>
        <v>5</v>
      </c>
      <c r="K18" s="10">
        <v>0</v>
      </c>
      <c r="L18" s="31">
        <f t="shared" si="5"/>
        <v>0</v>
      </c>
      <c r="M18" s="10">
        <v>5</v>
      </c>
      <c r="N18" s="10">
        <f t="shared" si="6"/>
        <v>5</v>
      </c>
      <c r="O18" s="10">
        <v>0</v>
      </c>
      <c r="P18" s="31">
        <f t="shared" si="7"/>
        <v>0</v>
      </c>
      <c r="Q18" s="10"/>
      <c r="R18" s="10">
        <f t="shared" si="8"/>
        <v>0</v>
      </c>
      <c r="S18" s="10">
        <v>0</v>
      </c>
      <c r="T18" s="31">
        <f t="shared" si="9"/>
        <v>0</v>
      </c>
      <c r="U18" s="31">
        <f t="shared" si="10"/>
        <v>93.49</v>
      </c>
      <c r="V18" s="10"/>
      <c r="W18" s="10">
        <v>1</v>
      </c>
    </row>
    <row r="19" spans="1:23" s="11" customFormat="1" ht="20.100000000000001" customHeight="1" x14ac:dyDescent="0.25">
      <c r="A19" s="41">
        <v>9</v>
      </c>
      <c r="B19" s="40" t="s">
        <v>77</v>
      </c>
      <c r="C19" s="10">
        <v>26</v>
      </c>
      <c r="D19" s="31">
        <f t="shared" si="1"/>
        <v>37.96</v>
      </c>
      <c r="E19" s="10">
        <v>38</v>
      </c>
      <c r="F19" s="31">
        <f t="shared" si="2"/>
        <v>42.94</v>
      </c>
      <c r="G19" s="10">
        <v>0</v>
      </c>
      <c r="H19" s="47">
        <f t="shared" si="3"/>
        <v>0</v>
      </c>
      <c r="I19" s="10">
        <v>5</v>
      </c>
      <c r="J19" s="10">
        <f t="shared" si="4"/>
        <v>5</v>
      </c>
      <c r="K19" s="10">
        <v>0</v>
      </c>
      <c r="L19" s="31">
        <f t="shared" si="5"/>
        <v>0</v>
      </c>
      <c r="M19" s="10">
        <v>5</v>
      </c>
      <c r="N19" s="10">
        <f t="shared" si="6"/>
        <v>5</v>
      </c>
      <c r="O19" s="10">
        <v>0</v>
      </c>
      <c r="P19" s="31">
        <f t="shared" si="7"/>
        <v>0</v>
      </c>
      <c r="Q19" s="10"/>
      <c r="R19" s="10">
        <f t="shared" si="8"/>
        <v>0</v>
      </c>
      <c r="S19" s="10">
        <v>0</v>
      </c>
      <c r="T19" s="31">
        <f t="shared" si="9"/>
        <v>0</v>
      </c>
      <c r="U19" s="31">
        <f t="shared" si="10"/>
        <v>90.9</v>
      </c>
      <c r="V19" s="10"/>
      <c r="W19" s="10">
        <v>1</v>
      </c>
    </row>
    <row r="20" spans="1:23" s="11" customFormat="1" ht="20.100000000000001" customHeight="1" x14ac:dyDescent="0.25">
      <c r="A20" s="41">
        <v>10</v>
      </c>
      <c r="B20" s="40" t="s">
        <v>113</v>
      </c>
      <c r="C20" s="10">
        <v>26</v>
      </c>
      <c r="D20" s="31">
        <f t="shared" si="1"/>
        <v>37.96</v>
      </c>
      <c r="E20" s="10">
        <v>38</v>
      </c>
      <c r="F20" s="31">
        <f t="shared" si="2"/>
        <v>42.94</v>
      </c>
      <c r="G20" s="10">
        <v>0</v>
      </c>
      <c r="H20" s="47">
        <f t="shared" si="3"/>
        <v>0</v>
      </c>
      <c r="I20" s="10">
        <v>5</v>
      </c>
      <c r="J20" s="10">
        <f t="shared" si="4"/>
        <v>5</v>
      </c>
      <c r="K20" s="10">
        <v>0</v>
      </c>
      <c r="L20" s="31">
        <f t="shared" si="5"/>
        <v>0</v>
      </c>
      <c r="M20" s="10">
        <v>5</v>
      </c>
      <c r="N20" s="10">
        <f t="shared" si="6"/>
        <v>5</v>
      </c>
      <c r="O20" s="10">
        <v>0</v>
      </c>
      <c r="P20" s="31">
        <f t="shared" si="7"/>
        <v>0</v>
      </c>
      <c r="Q20" s="10"/>
      <c r="R20" s="10">
        <f t="shared" si="8"/>
        <v>0</v>
      </c>
      <c r="S20" s="10">
        <v>0</v>
      </c>
      <c r="T20" s="31">
        <f t="shared" si="9"/>
        <v>0</v>
      </c>
      <c r="U20" s="31">
        <f t="shared" si="10"/>
        <v>90.9</v>
      </c>
      <c r="V20" s="10"/>
      <c r="W20" s="10">
        <v>1</v>
      </c>
    </row>
    <row r="21" spans="1:23" s="11" customFormat="1" ht="20.100000000000001" customHeight="1" x14ac:dyDescent="0.25">
      <c r="A21" s="41">
        <v>11</v>
      </c>
      <c r="B21" s="40" t="s">
        <v>80</v>
      </c>
      <c r="C21" s="10">
        <v>29</v>
      </c>
      <c r="D21" s="31">
        <f t="shared" si="1"/>
        <v>42.339999999999996</v>
      </c>
      <c r="E21" s="10"/>
      <c r="F21" s="31">
        <f t="shared" si="2"/>
        <v>0</v>
      </c>
      <c r="G21" s="10">
        <v>41</v>
      </c>
      <c r="H21" s="47">
        <f t="shared" si="3"/>
        <v>38.54</v>
      </c>
      <c r="I21" s="10">
        <v>5</v>
      </c>
      <c r="J21" s="10">
        <f t="shared" si="4"/>
        <v>5</v>
      </c>
      <c r="K21" s="10">
        <v>0</v>
      </c>
      <c r="L21" s="31">
        <f t="shared" si="5"/>
        <v>0</v>
      </c>
      <c r="M21" s="10"/>
      <c r="N21" s="10">
        <f t="shared" si="6"/>
        <v>0</v>
      </c>
      <c r="O21" s="10">
        <v>0</v>
      </c>
      <c r="P21" s="31">
        <f t="shared" si="7"/>
        <v>0</v>
      </c>
      <c r="Q21" s="10">
        <v>5</v>
      </c>
      <c r="R21" s="10">
        <f t="shared" si="8"/>
        <v>5</v>
      </c>
      <c r="S21" s="10">
        <v>0</v>
      </c>
      <c r="T21" s="31">
        <f t="shared" si="9"/>
        <v>0</v>
      </c>
      <c r="U21" s="31">
        <f t="shared" si="10"/>
        <v>90.88</v>
      </c>
      <c r="V21" s="10"/>
      <c r="W21" s="10">
        <v>1</v>
      </c>
    </row>
    <row r="22" spans="1:23" s="11" customFormat="1" ht="20.100000000000001" customHeight="1" x14ac:dyDescent="0.25">
      <c r="A22" s="41">
        <v>12</v>
      </c>
      <c r="B22" s="40" t="s">
        <v>111</v>
      </c>
      <c r="C22" s="10">
        <v>25</v>
      </c>
      <c r="D22" s="31">
        <f t="shared" si="1"/>
        <v>36.5</v>
      </c>
      <c r="E22" s="10">
        <v>39</v>
      </c>
      <c r="F22" s="31">
        <f t="shared" si="2"/>
        <v>44.069999999999993</v>
      </c>
      <c r="G22" s="10">
        <v>0</v>
      </c>
      <c r="H22" s="47">
        <f t="shared" si="3"/>
        <v>0</v>
      </c>
      <c r="I22" s="10">
        <v>5</v>
      </c>
      <c r="J22" s="10">
        <f t="shared" si="4"/>
        <v>5</v>
      </c>
      <c r="K22" s="10">
        <v>0</v>
      </c>
      <c r="L22" s="31">
        <f t="shared" si="5"/>
        <v>0</v>
      </c>
      <c r="M22" s="10">
        <v>5</v>
      </c>
      <c r="N22" s="10">
        <f t="shared" si="6"/>
        <v>5</v>
      </c>
      <c r="O22" s="10">
        <v>0</v>
      </c>
      <c r="P22" s="31">
        <f t="shared" si="7"/>
        <v>0</v>
      </c>
      <c r="Q22" s="10"/>
      <c r="R22" s="10">
        <f t="shared" si="8"/>
        <v>0</v>
      </c>
      <c r="S22" s="10">
        <v>0</v>
      </c>
      <c r="T22" s="31">
        <f t="shared" si="9"/>
        <v>0</v>
      </c>
      <c r="U22" s="31">
        <f t="shared" si="10"/>
        <v>90.57</v>
      </c>
      <c r="V22" s="10"/>
      <c r="W22" s="10">
        <v>1</v>
      </c>
    </row>
    <row r="23" spans="1:23" s="11" customFormat="1" ht="20.100000000000001" customHeight="1" x14ac:dyDescent="0.25">
      <c r="A23" s="41">
        <v>13</v>
      </c>
      <c r="B23" s="40" t="s">
        <v>123</v>
      </c>
      <c r="C23" s="10">
        <v>25</v>
      </c>
      <c r="D23" s="31">
        <f t="shared" si="1"/>
        <v>36.5</v>
      </c>
      <c r="E23" s="10">
        <v>39</v>
      </c>
      <c r="F23" s="31">
        <f t="shared" si="2"/>
        <v>44.069999999999993</v>
      </c>
      <c r="G23" s="10">
        <v>0</v>
      </c>
      <c r="H23" s="47">
        <f t="shared" si="3"/>
        <v>0</v>
      </c>
      <c r="I23" s="10">
        <v>5</v>
      </c>
      <c r="J23" s="10">
        <f t="shared" si="4"/>
        <v>5</v>
      </c>
      <c r="K23" s="10">
        <v>0</v>
      </c>
      <c r="L23" s="31">
        <f t="shared" si="5"/>
        <v>0</v>
      </c>
      <c r="M23" s="10">
        <v>5</v>
      </c>
      <c r="N23" s="10">
        <f t="shared" si="6"/>
        <v>5</v>
      </c>
      <c r="O23" s="10">
        <v>0</v>
      </c>
      <c r="P23" s="31">
        <f t="shared" si="7"/>
        <v>0</v>
      </c>
      <c r="Q23" s="10"/>
      <c r="R23" s="10">
        <f t="shared" si="8"/>
        <v>0</v>
      </c>
      <c r="S23" s="10">
        <v>0</v>
      </c>
      <c r="T23" s="31">
        <f t="shared" si="9"/>
        <v>0</v>
      </c>
      <c r="U23" s="31">
        <f t="shared" si="10"/>
        <v>90.57</v>
      </c>
      <c r="V23" s="10"/>
      <c r="W23" s="10">
        <v>1</v>
      </c>
    </row>
    <row r="24" spans="1:23" s="11" customFormat="1" ht="20.100000000000001" customHeight="1" x14ac:dyDescent="0.25">
      <c r="A24" s="41">
        <v>14</v>
      </c>
      <c r="B24" s="40" t="s">
        <v>90</v>
      </c>
      <c r="C24" s="10">
        <v>25</v>
      </c>
      <c r="D24" s="31">
        <f t="shared" si="1"/>
        <v>36.5</v>
      </c>
      <c r="E24" s="10">
        <v>38</v>
      </c>
      <c r="F24" s="31">
        <f t="shared" si="2"/>
        <v>42.94</v>
      </c>
      <c r="G24" s="10">
        <v>0</v>
      </c>
      <c r="H24" s="47">
        <f t="shared" si="3"/>
        <v>0</v>
      </c>
      <c r="I24" s="10">
        <v>5</v>
      </c>
      <c r="J24" s="10">
        <f t="shared" si="4"/>
        <v>5</v>
      </c>
      <c r="K24" s="10">
        <v>0</v>
      </c>
      <c r="L24" s="31">
        <f t="shared" si="5"/>
        <v>0</v>
      </c>
      <c r="M24" s="10">
        <v>5</v>
      </c>
      <c r="N24" s="10">
        <f t="shared" si="6"/>
        <v>5</v>
      </c>
      <c r="O24" s="10">
        <v>0</v>
      </c>
      <c r="P24" s="31">
        <f t="shared" si="7"/>
        <v>0</v>
      </c>
      <c r="Q24" s="10"/>
      <c r="R24" s="10">
        <f t="shared" si="8"/>
        <v>0</v>
      </c>
      <c r="S24" s="10">
        <v>0</v>
      </c>
      <c r="T24" s="31">
        <f t="shared" si="9"/>
        <v>0</v>
      </c>
      <c r="U24" s="31">
        <f t="shared" si="10"/>
        <v>89.44</v>
      </c>
      <c r="V24" s="10"/>
      <c r="W24" s="10">
        <v>2</v>
      </c>
    </row>
    <row r="25" spans="1:23" s="11" customFormat="1" ht="20.100000000000001" customHeight="1" x14ac:dyDescent="0.25">
      <c r="A25" s="41">
        <v>15</v>
      </c>
      <c r="B25" s="40" t="s">
        <v>81</v>
      </c>
      <c r="C25" s="10">
        <v>27</v>
      </c>
      <c r="D25" s="31">
        <f t="shared" si="1"/>
        <v>39.42</v>
      </c>
      <c r="E25" s="10"/>
      <c r="F25" s="31">
        <f t="shared" si="2"/>
        <v>0</v>
      </c>
      <c r="G25" s="10">
        <v>42</v>
      </c>
      <c r="H25" s="47">
        <f t="shared" si="3"/>
        <v>39.479999999999997</v>
      </c>
      <c r="I25" s="10">
        <v>5</v>
      </c>
      <c r="J25" s="10">
        <f t="shared" si="4"/>
        <v>5</v>
      </c>
      <c r="K25" s="10">
        <v>0</v>
      </c>
      <c r="L25" s="31">
        <f t="shared" si="5"/>
        <v>0</v>
      </c>
      <c r="M25" s="10"/>
      <c r="N25" s="10">
        <f t="shared" si="6"/>
        <v>0</v>
      </c>
      <c r="O25" s="10">
        <v>0</v>
      </c>
      <c r="P25" s="31">
        <f t="shared" si="7"/>
        <v>0</v>
      </c>
      <c r="Q25" s="10">
        <v>5</v>
      </c>
      <c r="R25" s="10">
        <f t="shared" si="8"/>
        <v>5</v>
      </c>
      <c r="S25" s="10">
        <v>0</v>
      </c>
      <c r="T25" s="31">
        <f t="shared" si="9"/>
        <v>0</v>
      </c>
      <c r="U25" s="31">
        <f t="shared" si="10"/>
        <v>88.9</v>
      </c>
      <c r="V25" s="10"/>
      <c r="W25" s="10">
        <v>2</v>
      </c>
    </row>
    <row r="26" spans="1:23" s="11" customFormat="1" ht="20.100000000000001" customHeight="1" x14ac:dyDescent="0.25">
      <c r="A26" s="41">
        <v>16</v>
      </c>
      <c r="B26" s="40" t="s">
        <v>79</v>
      </c>
      <c r="C26" s="10">
        <v>25</v>
      </c>
      <c r="D26" s="31">
        <f t="shared" si="1"/>
        <v>36.5</v>
      </c>
      <c r="E26" s="10">
        <v>36</v>
      </c>
      <c r="F26" s="31">
        <f t="shared" si="2"/>
        <v>40.679999999999993</v>
      </c>
      <c r="G26" s="10">
        <v>0</v>
      </c>
      <c r="H26" s="47">
        <f t="shared" si="3"/>
        <v>0</v>
      </c>
      <c r="I26" s="10">
        <v>5</v>
      </c>
      <c r="J26" s="10">
        <f t="shared" si="4"/>
        <v>5</v>
      </c>
      <c r="K26" s="10">
        <v>0</v>
      </c>
      <c r="L26" s="31">
        <f t="shared" si="5"/>
        <v>0</v>
      </c>
      <c r="M26" s="10">
        <v>5</v>
      </c>
      <c r="N26" s="10">
        <f t="shared" si="6"/>
        <v>5</v>
      </c>
      <c r="O26" s="10">
        <v>0</v>
      </c>
      <c r="P26" s="31">
        <f t="shared" si="7"/>
        <v>0</v>
      </c>
      <c r="Q26" s="10"/>
      <c r="R26" s="10">
        <f t="shared" si="8"/>
        <v>0</v>
      </c>
      <c r="S26" s="10">
        <v>0</v>
      </c>
      <c r="T26" s="31">
        <f t="shared" si="9"/>
        <v>0</v>
      </c>
      <c r="U26" s="31">
        <f t="shared" si="10"/>
        <v>87.179999999999993</v>
      </c>
      <c r="V26" s="10"/>
      <c r="W26" s="10">
        <v>1</v>
      </c>
    </row>
    <row r="27" spans="1:23" s="11" customFormat="1" ht="20.100000000000001" customHeight="1" x14ac:dyDescent="0.25">
      <c r="A27" s="41">
        <v>17</v>
      </c>
      <c r="B27" s="40" t="s">
        <v>86</v>
      </c>
      <c r="C27" s="10">
        <v>24</v>
      </c>
      <c r="D27" s="31">
        <f t="shared" si="1"/>
        <v>35.04</v>
      </c>
      <c r="E27" s="10">
        <v>37</v>
      </c>
      <c r="F27" s="31">
        <f t="shared" si="2"/>
        <v>41.809999999999995</v>
      </c>
      <c r="G27" s="10">
        <v>0</v>
      </c>
      <c r="H27" s="47">
        <f t="shared" si="3"/>
        <v>0</v>
      </c>
      <c r="I27" s="10">
        <v>4</v>
      </c>
      <c r="J27" s="10">
        <f t="shared" si="4"/>
        <v>4</v>
      </c>
      <c r="K27" s="10">
        <v>0</v>
      </c>
      <c r="L27" s="31">
        <f t="shared" si="5"/>
        <v>0</v>
      </c>
      <c r="M27" s="10">
        <v>5</v>
      </c>
      <c r="N27" s="10">
        <f t="shared" si="6"/>
        <v>5</v>
      </c>
      <c r="O27" s="10">
        <v>0</v>
      </c>
      <c r="P27" s="31">
        <f t="shared" si="7"/>
        <v>0</v>
      </c>
      <c r="Q27" s="10"/>
      <c r="R27" s="10">
        <f t="shared" si="8"/>
        <v>0</v>
      </c>
      <c r="S27" s="10">
        <v>0</v>
      </c>
      <c r="T27" s="31">
        <f t="shared" si="9"/>
        <v>0</v>
      </c>
      <c r="U27" s="31">
        <f t="shared" si="10"/>
        <v>85.85</v>
      </c>
      <c r="V27" s="10"/>
      <c r="W27" s="10">
        <v>1</v>
      </c>
    </row>
    <row r="28" spans="1:23" s="11" customFormat="1" ht="20.100000000000001" customHeight="1" x14ac:dyDescent="0.25">
      <c r="A28" s="41">
        <v>18</v>
      </c>
      <c r="B28" s="40" t="s">
        <v>100</v>
      </c>
      <c r="C28" s="10">
        <v>23</v>
      </c>
      <c r="D28" s="31">
        <f t="shared" si="1"/>
        <v>33.58</v>
      </c>
      <c r="E28" s="10">
        <v>36</v>
      </c>
      <c r="F28" s="31">
        <f t="shared" si="2"/>
        <v>40.679999999999993</v>
      </c>
      <c r="G28" s="10">
        <v>0</v>
      </c>
      <c r="H28" s="47">
        <f t="shared" si="3"/>
        <v>0</v>
      </c>
      <c r="I28" s="10">
        <v>5</v>
      </c>
      <c r="J28" s="10">
        <f t="shared" si="4"/>
        <v>5</v>
      </c>
      <c r="K28" s="10">
        <v>0</v>
      </c>
      <c r="L28" s="31">
        <f t="shared" si="5"/>
        <v>0</v>
      </c>
      <c r="M28" s="10">
        <v>5</v>
      </c>
      <c r="N28" s="10">
        <f t="shared" si="6"/>
        <v>5</v>
      </c>
      <c r="O28" s="10">
        <v>0</v>
      </c>
      <c r="P28" s="31">
        <f t="shared" si="7"/>
        <v>0</v>
      </c>
      <c r="Q28" s="10"/>
      <c r="R28" s="10">
        <f t="shared" si="8"/>
        <v>0</v>
      </c>
      <c r="S28" s="10">
        <v>0</v>
      </c>
      <c r="T28" s="31">
        <f t="shared" si="9"/>
        <v>0</v>
      </c>
      <c r="U28" s="31">
        <f t="shared" si="10"/>
        <v>84.259999999999991</v>
      </c>
      <c r="V28" s="10"/>
      <c r="W28" s="10">
        <v>1</v>
      </c>
    </row>
    <row r="29" spans="1:23" s="11" customFormat="1" ht="20.100000000000001" customHeight="1" x14ac:dyDescent="0.25">
      <c r="A29" s="41">
        <v>19</v>
      </c>
      <c r="B29" s="40" t="s">
        <v>85</v>
      </c>
      <c r="C29" s="10">
        <v>22</v>
      </c>
      <c r="D29" s="31">
        <f t="shared" si="1"/>
        <v>32.119999999999997</v>
      </c>
      <c r="E29" s="10"/>
      <c r="F29" s="31">
        <f t="shared" si="2"/>
        <v>0</v>
      </c>
      <c r="G29" s="10">
        <v>44</v>
      </c>
      <c r="H29" s="47">
        <f t="shared" si="3"/>
        <v>41.36</v>
      </c>
      <c r="I29" s="10">
        <v>5</v>
      </c>
      <c r="J29" s="10">
        <f t="shared" si="4"/>
        <v>5</v>
      </c>
      <c r="K29" s="10">
        <v>0</v>
      </c>
      <c r="L29" s="31">
        <f t="shared" si="5"/>
        <v>0</v>
      </c>
      <c r="M29" s="10"/>
      <c r="N29" s="10">
        <f t="shared" si="6"/>
        <v>0</v>
      </c>
      <c r="O29" s="10">
        <v>0</v>
      </c>
      <c r="P29" s="31">
        <f t="shared" si="7"/>
        <v>0</v>
      </c>
      <c r="Q29" s="10">
        <v>5</v>
      </c>
      <c r="R29" s="10">
        <f t="shared" si="8"/>
        <v>5</v>
      </c>
      <c r="S29" s="10">
        <v>0</v>
      </c>
      <c r="T29" s="31">
        <f t="shared" si="9"/>
        <v>0</v>
      </c>
      <c r="U29" s="31">
        <f t="shared" si="10"/>
        <v>83.47999999999999</v>
      </c>
      <c r="V29" s="10"/>
      <c r="W29" s="10">
        <v>1</v>
      </c>
    </row>
    <row r="30" spans="1:23" s="11" customFormat="1" ht="20.100000000000001" customHeight="1" x14ac:dyDescent="0.25">
      <c r="A30" s="41">
        <v>20</v>
      </c>
      <c r="B30" s="40" t="s">
        <v>109</v>
      </c>
      <c r="C30" s="10">
        <v>23</v>
      </c>
      <c r="D30" s="31">
        <f t="shared" si="1"/>
        <v>33.58</v>
      </c>
      <c r="E30" s="10">
        <v>35</v>
      </c>
      <c r="F30" s="31">
        <f t="shared" si="2"/>
        <v>39.549999999999997</v>
      </c>
      <c r="G30" s="10">
        <v>0</v>
      </c>
      <c r="H30" s="47">
        <f t="shared" si="3"/>
        <v>0</v>
      </c>
      <c r="I30" s="10">
        <v>5</v>
      </c>
      <c r="J30" s="10">
        <f t="shared" si="4"/>
        <v>5</v>
      </c>
      <c r="K30" s="10">
        <v>0</v>
      </c>
      <c r="L30" s="31">
        <f t="shared" si="5"/>
        <v>0</v>
      </c>
      <c r="M30" s="10">
        <v>5</v>
      </c>
      <c r="N30" s="10">
        <f t="shared" si="6"/>
        <v>5</v>
      </c>
      <c r="O30" s="10">
        <v>0</v>
      </c>
      <c r="P30" s="31">
        <f t="shared" si="7"/>
        <v>0</v>
      </c>
      <c r="Q30" s="10"/>
      <c r="R30" s="10">
        <f t="shared" si="8"/>
        <v>0</v>
      </c>
      <c r="S30" s="10">
        <v>0</v>
      </c>
      <c r="T30" s="31">
        <f t="shared" si="9"/>
        <v>0</v>
      </c>
      <c r="U30" s="31">
        <f t="shared" si="10"/>
        <v>83.13</v>
      </c>
      <c r="V30" s="10"/>
      <c r="W30" s="10">
        <v>1</v>
      </c>
    </row>
    <row r="31" spans="1:23" s="11" customFormat="1" ht="20.100000000000001" customHeight="1" x14ac:dyDescent="0.25">
      <c r="A31" s="41">
        <v>21</v>
      </c>
      <c r="B31" s="40" t="s">
        <v>119</v>
      </c>
      <c r="C31" s="10">
        <v>23</v>
      </c>
      <c r="D31" s="31">
        <f t="shared" si="1"/>
        <v>33.58</v>
      </c>
      <c r="E31" s="10">
        <v>35</v>
      </c>
      <c r="F31" s="31">
        <f t="shared" si="2"/>
        <v>39.549999999999997</v>
      </c>
      <c r="G31" s="10">
        <v>0</v>
      </c>
      <c r="H31" s="47">
        <f t="shared" si="3"/>
        <v>0</v>
      </c>
      <c r="I31" s="10">
        <v>4</v>
      </c>
      <c r="J31" s="10">
        <f t="shared" si="4"/>
        <v>4</v>
      </c>
      <c r="K31" s="10">
        <v>0</v>
      </c>
      <c r="L31" s="31">
        <f t="shared" si="5"/>
        <v>0</v>
      </c>
      <c r="M31" s="10">
        <v>5</v>
      </c>
      <c r="N31" s="10">
        <f t="shared" si="6"/>
        <v>5</v>
      </c>
      <c r="O31" s="10">
        <v>0</v>
      </c>
      <c r="P31" s="31">
        <f t="shared" si="7"/>
        <v>0</v>
      </c>
      <c r="Q31" s="10"/>
      <c r="R31" s="10">
        <f t="shared" si="8"/>
        <v>0</v>
      </c>
      <c r="S31" s="10">
        <v>0</v>
      </c>
      <c r="T31" s="31">
        <f t="shared" si="9"/>
        <v>0</v>
      </c>
      <c r="U31" s="31">
        <f t="shared" si="10"/>
        <v>82.13</v>
      </c>
      <c r="V31" s="10"/>
      <c r="W31" s="10">
        <v>1</v>
      </c>
    </row>
    <row r="32" spans="1:23" s="11" customFormat="1" ht="20.100000000000001" customHeight="1" x14ac:dyDescent="0.25">
      <c r="A32" s="41">
        <v>22</v>
      </c>
      <c r="B32" s="40" t="s">
        <v>94</v>
      </c>
      <c r="C32" s="10">
        <v>26</v>
      </c>
      <c r="D32" s="31">
        <f t="shared" si="1"/>
        <v>37.96</v>
      </c>
      <c r="E32" s="10"/>
      <c r="F32" s="31">
        <f t="shared" si="2"/>
        <v>0</v>
      </c>
      <c r="G32" s="10">
        <v>36</v>
      </c>
      <c r="H32" s="47">
        <f t="shared" si="3"/>
        <v>33.839999999999996</v>
      </c>
      <c r="I32" s="10">
        <v>5</v>
      </c>
      <c r="J32" s="10">
        <f t="shared" si="4"/>
        <v>5</v>
      </c>
      <c r="K32" s="10">
        <v>0</v>
      </c>
      <c r="L32" s="31">
        <f t="shared" si="5"/>
        <v>0</v>
      </c>
      <c r="M32" s="10"/>
      <c r="N32" s="10">
        <f t="shared" si="6"/>
        <v>0</v>
      </c>
      <c r="O32" s="10">
        <v>0</v>
      </c>
      <c r="P32" s="31">
        <f t="shared" si="7"/>
        <v>0</v>
      </c>
      <c r="Q32" s="10">
        <v>5</v>
      </c>
      <c r="R32" s="10">
        <f t="shared" si="8"/>
        <v>5</v>
      </c>
      <c r="S32" s="10">
        <v>0</v>
      </c>
      <c r="T32" s="31">
        <f t="shared" si="9"/>
        <v>0</v>
      </c>
      <c r="U32" s="31">
        <f t="shared" si="10"/>
        <v>81.8</v>
      </c>
      <c r="V32" s="10"/>
      <c r="W32" s="10">
        <v>2</v>
      </c>
    </row>
    <row r="33" spans="1:23" s="11" customFormat="1" ht="20.100000000000001" customHeight="1" x14ac:dyDescent="0.25">
      <c r="A33" s="41">
        <v>23</v>
      </c>
      <c r="B33" s="40" t="s">
        <v>98</v>
      </c>
      <c r="C33" s="10">
        <v>24</v>
      </c>
      <c r="D33" s="31">
        <f t="shared" si="1"/>
        <v>35.04</v>
      </c>
      <c r="E33" s="10">
        <v>33</v>
      </c>
      <c r="F33" s="31">
        <f t="shared" si="2"/>
        <v>37.29</v>
      </c>
      <c r="G33" s="10">
        <v>0</v>
      </c>
      <c r="H33" s="47">
        <f t="shared" si="3"/>
        <v>0</v>
      </c>
      <c r="I33" s="10">
        <v>4</v>
      </c>
      <c r="J33" s="10">
        <f t="shared" si="4"/>
        <v>4</v>
      </c>
      <c r="K33" s="10">
        <v>0</v>
      </c>
      <c r="L33" s="31">
        <f t="shared" si="5"/>
        <v>0</v>
      </c>
      <c r="M33" s="10">
        <v>5</v>
      </c>
      <c r="N33" s="10">
        <f t="shared" si="6"/>
        <v>5</v>
      </c>
      <c r="O33" s="10">
        <v>0</v>
      </c>
      <c r="P33" s="31">
        <f t="shared" si="7"/>
        <v>0</v>
      </c>
      <c r="Q33" s="10"/>
      <c r="R33" s="10">
        <f t="shared" si="8"/>
        <v>0</v>
      </c>
      <c r="S33" s="10">
        <v>0</v>
      </c>
      <c r="T33" s="31">
        <f t="shared" si="9"/>
        <v>0</v>
      </c>
      <c r="U33" s="31">
        <f t="shared" si="10"/>
        <v>81.33</v>
      </c>
      <c r="V33" s="10"/>
      <c r="W33" s="10">
        <v>1</v>
      </c>
    </row>
    <row r="34" spans="1:23" s="11" customFormat="1" ht="20.100000000000001" customHeight="1" x14ac:dyDescent="0.25">
      <c r="A34" s="41">
        <v>24</v>
      </c>
      <c r="B34" s="40" t="s">
        <v>124</v>
      </c>
      <c r="C34" s="10">
        <v>21</v>
      </c>
      <c r="D34" s="31">
        <f t="shared" si="1"/>
        <v>30.66</v>
      </c>
      <c r="E34" s="10"/>
      <c r="F34" s="31">
        <f t="shared" si="2"/>
        <v>0</v>
      </c>
      <c r="G34" s="10">
        <v>43</v>
      </c>
      <c r="H34" s="47">
        <f t="shared" si="3"/>
        <v>40.419999999999995</v>
      </c>
      <c r="I34" s="10">
        <v>5</v>
      </c>
      <c r="J34" s="10">
        <f t="shared" si="4"/>
        <v>5</v>
      </c>
      <c r="K34" s="10">
        <v>0</v>
      </c>
      <c r="L34" s="31">
        <f t="shared" si="5"/>
        <v>0</v>
      </c>
      <c r="M34" s="10"/>
      <c r="N34" s="10">
        <f t="shared" si="6"/>
        <v>0</v>
      </c>
      <c r="O34" s="10">
        <v>0</v>
      </c>
      <c r="P34" s="31">
        <f t="shared" si="7"/>
        <v>0</v>
      </c>
      <c r="Q34" s="10">
        <v>5</v>
      </c>
      <c r="R34" s="10">
        <f t="shared" si="8"/>
        <v>5</v>
      </c>
      <c r="S34" s="10">
        <v>0</v>
      </c>
      <c r="T34" s="31">
        <f t="shared" si="9"/>
        <v>0</v>
      </c>
      <c r="U34" s="31">
        <f t="shared" si="10"/>
        <v>81.08</v>
      </c>
      <c r="V34" s="10"/>
      <c r="W34" s="10">
        <v>1</v>
      </c>
    </row>
    <row r="35" spans="1:23" s="11" customFormat="1" ht="20.100000000000001" customHeight="1" x14ac:dyDescent="0.25">
      <c r="A35" s="41">
        <v>25</v>
      </c>
      <c r="B35" s="40" t="s">
        <v>310</v>
      </c>
      <c r="C35" s="10">
        <v>19</v>
      </c>
      <c r="D35" s="31">
        <f t="shared" si="1"/>
        <v>27.74</v>
      </c>
      <c r="E35" s="10">
        <v>39</v>
      </c>
      <c r="F35" s="31">
        <f t="shared" si="2"/>
        <v>44.069999999999993</v>
      </c>
      <c r="G35" s="10">
        <v>0</v>
      </c>
      <c r="H35" s="47">
        <f t="shared" si="3"/>
        <v>0</v>
      </c>
      <c r="I35" s="10">
        <v>4</v>
      </c>
      <c r="J35" s="10">
        <f t="shared" si="4"/>
        <v>4</v>
      </c>
      <c r="K35" s="10">
        <v>0</v>
      </c>
      <c r="L35" s="31">
        <f t="shared" si="5"/>
        <v>0</v>
      </c>
      <c r="M35" s="10">
        <v>5</v>
      </c>
      <c r="N35" s="10">
        <f t="shared" si="6"/>
        <v>5</v>
      </c>
      <c r="O35" s="10">
        <v>0</v>
      </c>
      <c r="P35" s="31">
        <f t="shared" si="7"/>
        <v>0</v>
      </c>
      <c r="Q35" s="10"/>
      <c r="R35" s="10">
        <f t="shared" si="8"/>
        <v>0</v>
      </c>
      <c r="S35" s="10">
        <v>0</v>
      </c>
      <c r="T35" s="31">
        <f t="shared" si="9"/>
        <v>0</v>
      </c>
      <c r="U35" s="31">
        <f t="shared" si="10"/>
        <v>80.809999999999988</v>
      </c>
      <c r="V35" s="10"/>
      <c r="W35" s="10">
        <v>1</v>
      </c>
    </row>
    <row r="36" spans="1:23" s="11" customFormat="1" ht="20.100000000000001" customHeight="1" x14ac:dyDescent="0.25">
      <c r="A36" s="41">
        <v>26</v>
      </c>
      <c r="B36" s="40" t="s">
        <v>93</v>
      </c>
      <c r="C36" s="10">
        <v>22</v>
      </c>
      <c r="D36" s="31">
        <f t="shared" si="1"/>
        <v>32.119999999999997</v>
      </c>
      <c r="E36" s="10"/>
      <c r="F36" s="31">
        <f t="shared" si="2"/>
        <v>0</v>
      </c>
      <c r="G36" s="10">
        <v>42</v>
      </c>
      <c r="H36" s="47">
        <f t="shared" si="3"/>
        <v>39.479999999999997</v>
      </c>
      <c r="I36" s="10">
        <v>4</v>
      </c>
      <c r="J36" s="10">
        <f t="shared" si="4"/>
        <v>4</v>
      </c>
      <c r="K36" s="10">
        <v>0</v>
      </c>
      <c r="L36" s="31">
        <f t="shared" si="5"/>
        <v>0</v>
      </c>
      <c r="M36" s="10"/>
      <c r="N36" s="10">
        <f t="shared" si="6"/>
        <v>0</v>
      </c>
      <c r="O36" s="10">
        <v>0</v>
      </c>
      <c r="P36" s="31">
        <f t="shared" si="7"/>
        <v>0</v>
      </c>
      <c r="Q36" s="10">
        <v>5</v>
      </c>
      <c r="R36" s="10">
        <f t="shared" si="8"/>
        <v>5</v>
      </c>
      <c r="S36" s="10">
        <v>0</v>
      </c>
      <c r="T36" s="31">
        <f t="shared" si="9"/>
        <v>0</v>
      </c>
      <c r="U36" s="31">
        <f t="shared" si="10"/>
        <v>80.599999999999994</v>
      </c>
      <c r="V36" s="10"/>
      <c r="W36" s="10">
        <v>1</v>
      </c>
    </row>
    <row r="37" spans="1:23" s="11" customFormat="1" ht="20.100000000000001" customHeight="1" x14ac:dyDescent="0.25">
      <c r="A37" s="41">
        <v>27</v>
      </c>
      <c r="B37" s="40" t="s">
        <v>127</v>
      </c>
      <c r="C37" s="10">
        <v>20</v>
      </c>
      <c r="D37" s="31">
        <f t="shared" si="1"/>
        <v>29.2</v>
      </c>
      <c r="E37" s="10">
        <v>36</v>
      </c>
      <c r="F37" s="31">
        <f t="shared" si="2"/>
        <v>40.679999999999993</v>
      </c>
      <c r="G37" s="10">
        <v>0</v>
      </c>
      <c r="H37" s="47">
        <f t="shared" si="3"/>
        <v>0</v>
      </c>
      <c r="I37" s="10">
        <v>5</v>
      </c>
      <c r="J37" s="10">
        <f t="shared" si="4"/>
        <v>5</v>
      </c>
      <c r="K37" s="10">
        <v>0</v>
      </c>
      <c r="L37" s="31">
        <f t="shared" si="5"/>
        <v>0</v>
      </c>
      <c r="M37" s="10">
        <v>5</v>
      </c>
      <c r="N37" s="10">
        <f t="shared" si="6"/>
        <v>5</v>
      </c>
      <c r="O37" s="10">
        <v>0</v>
      </c>
      <c r="P37" s="31">
        <f t="shared" si="7"/>
        <v>0</v>
      </c>
      <c r="Q37" s="10"/>
      <c r="R37" s="10">
        <f t="shared" si="8"/>
        <v>0</v>
      </c>
      <c r="S37" s="10">
        <v>0</v>
      </c>
      <c r="T37" s="31">
        <f t="shared" si="9"/>
        <v>0</v>
      </c>
      <c r="U37" s="31">
        <f t="shared" si="10"/>
        <v>79.88</v>
      </c>
      <c r="V37" s="10"/>
      <c r="W37" s="10">
        <v>1</v>
      </c>
    </row>
    <row r="38" spans="1:23" s="11" customFormat="1" ht="20.100000000000001" customHeight="1" x14ac:dyDescent="0.25">
      <c r="A38" s="41">
        <v>28</v>
      </c>
      <c r="B38" s="40" t="s">
        <v>125</v>
      </c>
      <c r="C38" s="10">
        <v>19</v>
      </c>
      <c r="D38" s="31">
        <f t="shared" si="1"/>
        <v>27.74</v>
      </c>
      <c r="E38" s="10">
        <v>38</v>
      </c>
      <c r="F38" s="31">
        <f t="shared" si="2"/>
        <v>42.94</v>
      </c>
      <c r="G38" s="10">
        <v>0</v>
      </c>
      <c r="H38" s="47">
        <f t="shared" si="3"/>
        <v>0</v>
      </c>
      <c r="I38" s="10">
        <v>4</v>
      </c>
      <c r="J38" s="10">
        <f t="shared" si="4"/>
        <v>4</v>
      </c>
      <c r="K38" s="10">
        <v>0</v>
      </c>
      <c r="L38" s="31">
        <f t="shared" si="5"/>
        <v>0</v>
      </c>
      <c r="M38" s="10">
        <v>5</v>
      </c>
      <c r="N38" s="10">
        <f t="shared" si="6"/>
        <v>5</v>
      </c>
      <c r="O38" s="10">
        <v>0</v>
      </c>
      <c r="P38" s="31">
        <f t="shared" si="7"/>
        <v>0</v>
      </c>
      <c r="Q38" s="10"/>
      <c r="R38" s="10">
        <f t="shared" si="8"/>
        <v>0</v>
      </c>
      <c r="S38" s="10">
        <v>0</v>
      </c>
      <c r="T38" s="31">
        <f t="shared" si="9"/>
        <v>0</v>
      </c>
      <c r="U38" s="31">
        <f t="shared" si="10"/>
        <v>79.679999999999993</v>
      </c>
      <c r="V38" s="10"/>
      <c r="W38" s="10">
        <v>1</v>
      </c>
    </row>
    <row r="39" spans="1:23" s="11" customFormat="1" ht="20.100000000000001" customHeight="1" x14ac:dyDescent="0.25">
      <c r="A39" s="41">
        <v>29</v>
      </c>
      <c r="B39" s="40" t="s">
        <v>83</v>
      </c>
      <c r="C39" s="10">
        <v>22</v>
      </c>
      <c r="D39" s="31">
        <f t="shared" si="1"/>
        <v>32.119999999999997</v>
      </c>
      <c r="E39" s="10"/>
      <c r="F39" s="31">
        <f t="shared" si="2"/>
        <v>0</v>
      </c>
      <c r="G39" s="10">
        <v>41</v>
      </c>
      <c r="H39" s="47">
        <f t="shared" si="3"/>
        <v>38.54</v>
      </c>
      <c r="I39" s="10">
        <v>4</v>
      </c>
      <c r="J39" s="10">
        <f t="shared" si="4"/>
        <v>4</v>
      </c>
      <c r="K39" s="10">
        <v>0</v>
      </c>
      <c r="L39" s="31">
        <f t="shared" si="5"/>
        <v>0</v>
      </c>
      <c r="M39" s="10"/>
      <c r="N39" s="10">
        <f t="shared" si="6"/>
        <v>0</v>
      </c>
      <c r="O39" s="10">
        <v>0</v>
      </c>
      <c r="P39" s="31">
        <f t="shared" si="7"/>
        <v>0</v>
      </c>
      <c r="Q39" s="10">
        <v>5</v>
      </c>
      <c r="R39" s="10">
        <f t="shared" si="8"/>
        <v>5</v>
      </c>
      <c r="S39" s="10">
        <v>0</v>
      </c>
      <c r="T39" s="31">
        <f t="shared" si="9"/>
        <v>0</v>
      </c>
      <c r="U39" s="31">
        <f t="shared" si="10"/>
        <v>79.66</v>
      </c>
      <c r="V39" s="10"/>
      <c r="W39" s="10">
        <v>1</v>
      </c>
    </row>
    <row r="40" spans="1:23" s="11" customFormat="1" ht="20.100000000000001" customHeight="1" x14ac:dyDescent="0.25">
      <c r="A40" s="41">
        <v>30</v>
      </c>
      <c r="B40" s="40" t="s">
        <v>87</v>
      </c>
      <c r="C40" s="10">
        <v>21</v>
      </c>
      <c r="D40" s="31">
        <f t="shared" si="1"/>
        <v>30.66</v>
      </c>
      <c r="E40" s="10">
        <v>33</v>
      </c>
      <c r="F40" s="31">
        <f t="shared" si="2"/>
        <v>37.29</v>
      </c>
      <c r="G40" s="10"/>
      <c r="H40" s="47">
        <f t="shared" si="3"/>
        <v>0</v>
      </c>
      <c r="I40" s="10">
        <v>4</v>
      </c>
      <c r="J40" s="10">
        <f t="shared" si="4"/>
        <v>4</v>
      </c>
      <c r="K40" s="10">
        <v>0</v>
      </c>
      <c r="L40" s="31">
        <f t="shared" si="5"/>
        <v>0</v>
      </c>
      <c r="M40" s="10">
        <v>5</v>
      </c>
      <c r="N40" s="10">
        <f t="shared" si="6"/>
        <v>5</v>
      </c>
      <c r="O40" s="10">
        <v>0</v>
      </c>
      <c r="P40" s="31">
        <f t="shared" si="7"/>
        <v>0</v>
      </c>
      <c r="Q40" s="10"/>
      <c r="R40" s="10">
        <f t="shared" si="8"/>
        <v>0</v>
      </c>
      <c r="S40" s="10">
        <v>0</v>
      </c>
      <c r="T40" s="31">
        <f t="shared" si="9"/>
        <v>0</v>
      </c>
      <c r="U40" s="31">
        <f t="shared" si="10"/>
        <v>76.95</v>
      </c>
      <c r="V40" s="10"/>
      <c r="W40" s="10">
        <v>1</v>
      </c>
    </row>
    <row r="41" spans="1:23" s="11" customFormat="1" ht="20.100000000000001" customHeight="1" x14ac:dyDescent="0.25">
      <c r="A41" s="41">
        <v>31</v>
      </c>
      <c r="B41" s="27" t="s">
        <v>115</v>
      </c>
      <c r="C41" s="10">
        <v>22</v>
      </c>
      <c r="D41" s="31">
        <f t="shared" si="1"/>
        <v>32.119999999999997</v>
      </c>
      <c r="E41" s="10"/>
      <c r="F41" s="31">
        <f t="shared" si="2"/>
        <v>0</v>
      </c>
      <c r="G41" s="10">
        <v>38</v>
      </c>
      <c r="H41" s="47">
        <f t="shared" si="3"/>
        <v>35.72</v>
      </c>
      <c r="I41" s="10">
        <v>4</v>
      </c>
      <c r="J41" s="10">
        <f t="shared" si="4"/>
        <v>4</v>
      </c>
      <c r="K41" s="10">
        <v>0</v>
      </c>
      <c r="L41" s="31">
        <f t="shared" si="5"/>
        <v>0</v>
      </c>
      <c r="M41" s="10"/>
      <c r="N41" s="10">
        <f t="shared" si="6"/>
        <v>0</v>
      </c>
      <c r="O41" s="10">
        <v>0</v>
      </c>
      <c r="P41" s="31">
        <f t="shared" si="7"/>
        <v>0</v>
      </c>
      <c r="Q41" s="10">
        <v>5</v>
      </c>
      <c r="R41" s="10">
        <f t="shared" si="8"/>
        <v>5</v>
      </c>
      <c r="S41" s="10">
        <v>0</v>
      </c>
      <c r="T41" s="31">
        <f t="shared" si="9"/>
        <v>0</v>
      </c>
      <c r="U41" s="31">
        <f t="shared" si="10"/>
        <v>76.84</v>
      </c>
      <c r="V41" s="10"/>
      <c r="W41" s="10">
        <v>1</v>
      </c>
    </row>
    <row r="42" spans="1:23" s="11" customFormat="1" ht="20.100000000000001" customHeight="1" x14ac:dyDescent="0.25">
      <c r="A42" s="41">
        <v>32</v>
      </c>
      <c r="B42" s="27" t="s">
        <v>128</v>
      </c>
      <c r="C42" s="10">
        <v>16</v>
      </c>
      <c r="D42" s="31">
        <f t="shared" si="1"/>
        <v>23.36</v>
      </c>
      <c r="E42" s="10">
        <v>38</v>
      </c>
      <c r="F42" s="31">
        <f t="shared" si="2"/>
        <v>42.94</v>
      </c>
      <c r="G42" s="10">
        <v>0</v>
      </c>
      <c r="H42" s="47">
        <f t="shared" si="3"/>
        <v>0</v>
      </c>
      <c r="I42" s="10">
        <v>4</v>
      </c>
      <c r="J42" s="10">
        <f t="shared" si="4"/>
        <v>4</v>
      </c>
      <c r="K42" s="10">
        <v>0</v>
      </c>
      <c r="L42" s="31">
        <f t="shared" si="5"/>
        <v>0</v>
      </c>
      <c r="M42" s="10">
        <v>5</v>
      </c>
      <c r="N42" s="10">
        <f t="shared" si="6"/>
        <v>5</v>
      </c>
      <c r="O42" s="10">
        <v>0</v>
      </c>
      <c r="P42" s="31">
        <f t="shared" si="7"/>
        <v>0</v>
      </c>
      <c r="Q42" s="10"/>
      <c r="R42" s="10">
        <f t="shared" si="8"/>
        <v>0</v>
      </c>
      <c r="S42" s="10">
        <v>0</v>
      </c>
      <c r="T42" s="31">
        <f t="shared" si="9"/>
        <v>0</v>
      </c>
      <c r="U42" s="31">
        <f t="shared" si="10"/>
        <v>75.3</v>
      </c>
      <c r="V42" s="10"/>
      <c r="W42" s="10">
        <v>1</v>
      </c>
    </row>
    <row r="43" spans="1:23" s="11" customFormat="1" ht="20.100000000000001" customHeight="1" x14ac:dyDescent="0.25">
      <c r="A43" s="41">
        <v>33</v>
      </c>
      <c r="B43" s="27" t="s">
        <v>114</v>
      </c>
      <c r="C43" s="10">
        <v>19</v>
      </c>
      <c r="D43" s="31">
        <f t="shared" ref="D43:D64" si="11">C43*1.46</f>
        <v>27.74</v>
      </c>
      <c r="E43" s="10"/>
      <c r="F43" s="31">
        <f t="shared" ref="F43:F64" si="12">E43*1.13</f>
        <v>0</v>
      </c>
      <c r="G43" s="10">
        <v>37</v>
      </c>
      <c r="H43" s="47">
        <f t="shared" ref="H43:H64" si="13">G43*0.94</f>
        <v>34.78</v>
      </c>
      <c r="I43" s="10">
        <v>4</v>
      </c>
      <c r="J43" s="10">
        <f t="shared" ref="J43:J64" si="14">I43*1</f>
        <v>4</v>
      </c>
      <c r="K43" s="10">
        <v>0</v>
      </c>
      <c r="L43" s="31">
        <f t="shared" ref="L43:L64" si="15">K43*1.25</f>
        <v>0</v>
      </c>
      <c r="M43" s="10"/>
      <c r="N43" s="10">
        <f t="shared" ref="N43:N64" si="16">M43*1</f>
        <v>0</v>
      </c>
      <c r="O43" s="10">
        <v>0</v>
      </c>
      <c r="P43" s="31">
        <f t="shared" ref="P43:P64" si="17">O43*1.25</f>
        <v>0</v>
      </c>
      <c r="Q43" s="10">
        <v>5</v>
      </c>
      <c r="R43" s="10">
        <f t="shared" ref="R43:R64" si="18">Q43*1</f>
        <v>5</v>
      </c>
      <c r="S43" s="10">
        <v>0</v>
      </c>
      <c r="T43" s="31">
        <f t="shared" ref="T43:T64" si="19">S43*1.25</f>
        <v>0</v>
      </c>
      <c r="U43" s="31">
        <f t="shared" ref="U43:U64" si="20">D43+F43+H43+J43+L43+N43+P43+R43+T43</f>
        <v>71.52</v>
      </c>
      <c r="V43" s="10"/>
      <c r="W43" s="10">
        <v>1</v>
      </c>
    </row>
    <row r="44" spans="1:23" s="11" customFormat="1" ht="20.100000000000001" customHeight="1" x14ac:dyDescent="0.25">
      <c r="A44" s="41">
        <v>34</v>
      </c>
      <c r="B44" s="27" t="s">
        <v>101</v>
      </c>
      <c r="C44" s="10">
        <v>18</v>
      </c>
      <c r="D44" s="31">
        <f t="shared" si="11"/>
        <v>26.28</v>
      </c>
      <c r="E44" s="10">
        <v>32</v>
      </c>
      <c r="F44" s="31">
        <f t="shared" si="12"/>
        <v>36.159999999999997</v>
      </c>
      <c r="G44" s="10">
        <v>0</v>
      </c>
      <c r="H44" s="47">
        <f t="shared" si="13"/>
        <v>0</v>
      </c>
      <c r="I44" s="10">
        <v>4</v>
      </c>
      <c r="J44" s="10">
        <f t="shared" si="14"/>
        <v>4</v>
      </c>
      <c r="K44" s="10">
        <v>0</v>
      </c>
      <c r="L44" s="31">
        <f t="shared" si="15"/>
        <v>0</v>
      </c>
      <c r="M44" s="10">
        <v>5</v>
      </c>
      <c r="N44" s="10">
        <f t="shared" si="16"/>
        <v>5</v>
      </c>
      <c r="O44" s="10">
        <v>0</v>
      </c>
      <c r="P44" s="31">
        <f t="shared" si="17"/>
        <v>0</v>
      </c>
      <c r="Q44" s="10"/>
      <c r="R44" s="10">
        <f t="shared" si="18"/>
        <v>0</v>
      </c>
      <c r="S44" s="10">
        <v>0</v>
      </c>
      <c r="T44" s="31">
        <f t="shared" si="19"/>
        <v>0</v>
      </c>
      <c r="U44" s="31">
        <f t="shared" si="20"/>
        <v>71.44</v>
      </c>
      <c r="V44" s="10"/>
      <c r="W44" s="10">
        <v>1</v>
      </c>
    </row>
    <row r="45" spans="1:23" s="11" customFormat="1" ht="20.100000000000001" customHeight="1" x14ac:dyDescent="0.25">
      <c r="A45" s="41">
        <v>35</v>
      </c>
      <c r="B45" s="27" t="s">
        <v>108</v>
      </c>
      <c r="C45" s="10">
        <v>20</v>
      </c>
      <c r="D45" s="31">
        <f t="shared" si="11"/>
        <v>29.2</v>
      </c>
      <c r="E45" s="10"/>
      <c r="F45" s="31">
        <f t="shared" si="12"/>
        <v>0</v>
      </c>
      <c r="G45" s="10">
        <v>35</v>
      </c>
      <c r="H45" s="47">
        <f t="shared" si="13"/>
        <v>32.9</v>
      </c>
      <c r="I45" s="10">
        <v>4</v>
      </c>
      <c r="J45" s="10">
        <f t="shared" si="14"/>
        <v>4</v>
      </c>
      <c r="K45" s="10">
        <v>0</v>
      </c>
      <c r="L45" s="31">
        <f t="shared" si="15"/>
        <v>0</v>
      </c>
      <c r="M45" s="10"/>
      <c r="N45" s="10">
        <f t="shared" si="16"/>
        <v>0</v>
      </c>
      <c r="O45" s="10">
        <v>0</v>
      </c>
      <c r="P45" s="31">
        <f t="shared" si="17"/>
        <v>0</v>
      </c>
      <c r="Q45" s="10">
        <v>5</v>
      </c>
      <c r="R45" s="10">
        <f t="shared" si="18"/>
        <v>5</v>
      </c>
      <c r="S45" s="10">
        <v>0</v>
      </c>
      <c r="T45" s="31">
        <f t="shared" si="19"/>
        <v>0</v>
      </c>
      <c r="U45" s="31">
        <f t="shared" si="20"/>
        <v>71.099999999999994</v>
      </c>
      <c r="V45" s="10"/>
      <c r="W45" s="10">
        <v>1</v>
      </c>
    </row>
    <row r="46" spans="1:23" s="11" customFormat="1" ht="20.100000000000001" customHeight="1" x14ac:dyDescent="0.25">
      <c r="A46" s="41">
        <v>36</v>
      </c>
      <c r="B46" s="27" t="s">
        <v>120</v>
      </c>
      <c r="C46" s="10">
        <v>16</v>
      </c>
      <c r="D46" s="31">
        <f t="shared" si="11"/>
        <v>23.36</v>
      </c>
      <c r="E46" s="10">
        <v>34</v>
      </c>
      <c r="F46" s="31">
        <f t="shared" si="12"/>
        <v>38.419999999999995</v>
      </c>
      <c r="G46" s="10">
        <v>0</v>
      </c>
      <c r="H46" s="47">
        <f t="shared" si="13"/>
        <v>0</v>
      </c>
      <c r="I46" s="10">
        <v>4</v>
      </c>
      <c r="J46" s="10">
        <f t="shared" si="14"/>
        <v>4</v>
      </c>
      <c r="K46" s="10">
        <v>0</v>
      </c>
      <c r="L46" s="31">
        <f t="shared" si="15"/>
        <v>0</v>
      </c>
      <c r="M46" s="10">
        <v>5</v>
      </c>
      <c r="N46" s="10">
        <f t="shared" si="16"/>
        <v>5</v>
      </c>
      <c r="O46" s="10">
        <v>0</v>
      </c>
      <c r="P46" s="31">
        <f t="shared" si="17"/>
        <v>0</v>
      </c>
      <c r="Q46" s="10"/>
      <c r="R46" s="10">
        <f t="shared" si="18"/>
        <v>0</v>
      </c>
      <c r="S46" s="10">
        <v>0</v>
      </c>
      <c r="T46" s="31">
        <f t="shared" si="19"/>
        <v>0</v>
      </c>
      <c r="U46" s="31">
        <f t="shared" si="20"/>
        <v>70.78</v>
      </c>
      <c r="V46" s="10"/>
      <c r="W46" s="10">
        <v>1</v>
      </c>
    </row>
    <row r="47" spans="1:23" s="11" customFormat="1" ht="20.100000000000001" customHeight="1" x14ac:dyDescent="0.25">
      <c r="A47" s="41">
        <v>37</v>
      </c>
      <c r="B47" s="27" t="s">
        <v>117</v>
      </c>
      <c r="C47" s="10">
        <v>26</v>
      </c>
      <c r="D47" s="31">
        <f t="shared" si="11"/>
        <v>37.96</v>
      </c>
      <c r="E47" s="10">
        <v>21</v>
      </c>
      <c r="F47" s="31">
        <f t="shared" si="12"/>
        <v>23.729999999999997</v>
      </c>
      <c r="G47" s="10">
        <v>0</v>
      </c>
      <c r="H47" s="47">
        <f t="shared" si="13"/>
        <v>0</v>
      </c>
      <c r="I47" s="10">
        <v>5</v>
      </c>
      <c r="J47" s="10">
        <f t="shared" si="14"/>
        <v>5</v>
      </c>
      <c r="K47" s="10">
        <v>0</v>
      </c>
      <c r="L47" s="31">
        <f t="shared" si="15"/>
        <v>0</v>
      </c>
      <c r="M47" s="10">
        <v>4</v>
      </c>
      <c r="N47" s="10">
        <f t="shared" si="16"/>
        <v>4</v>
      </c>
      <c r="O47" s="10">
        <v>0</v>
      </c>
      <c r="P47" s="31">
        <f t="shared" si="17"/>
        <v>0</v>
      </c>
      <c r="Q47" s="10"/>
      <c r="R47" s="10">
        <f t="shared" si="18"/>
        <v>0</v>
      </c>
      <c r="S47" s="10">
        <v>0</v>
      </c>
      <c r="T47" s="31">
        <f t="shared" si="19"/>
        <v>0</v>
      </c>
      <c r="U47" s="31">
        <f t="shared" si="20"/>
        <v>70.69</v>
      </c>
      <c r="V47" s="10"/>
      <c r="W47" s="10">
        <v>2</v>
      </c>
    </row>
    <row r="48" spans="1:23" s="11" customFormat="1" ht="20.100000000000001" customHeight="1" x14ac:dyDescent="0.25">
      <c r="A48" s="41">
        <v>38</v>
      </c>
      <c r="B48" s="27" t="s">
        <v>106</v>
      </c>
      <c r="C48" s="10">
        <v>20</v>
      </c>
      <c r="D48" s="31">
        <f t="shared" si="11"/>
        <v>29.2</v>
      </c>
      <c r="E48" s="10"/>
      <c r="F48" s="31">
        <f t="shared" si="12"/>
        <v>0</v>
      </c>
      <c r="G48" s="10">
        <v>35</v>
      </c>
      <c r="H48" s="47">
        <f t="shared" si="13"/>
        <v>32.9</v>
      </c>
      <c r="I48" s="10">
        <v>4</v>
      </c>
      <c r="J48" s="10">
        <f t="shared" si="14"/>
        <v>4</v>
      </c>
      <c r="K48" s="10">
        <v>0</v>
      </c>
      <c r="L48" s="31">
        <f t="shared" si="15"/>
        <v>0</v>
      </c>
      <c r="M48" s="10"/>
      <c r="N48" s="10">
        <f t="shared" si="16"/>
        <v>0</v>
      </c>
      <c r="O48" s="10">
        <v>0</v>
      </c>
      <c r="P48" s="31">
        <f t="shared" si="17"/>
        <v>0</v>
      </c>
      <c r="Q48" s="10">
        <v>4</v>
      </c>
      <c r="R48" s="10">
        <f t="shared" si="18"/>
        <v>4</v>
      </c>
      <c r="S48" s="10">
        <v>0</v>
      </c>
      <c r="T48" s="31">
        <f t="shared" si="19"/>
        <v>0</v>
      </c>
      <c r="U48" s="31">
        <f t="shared" si="20"/>
        <v>70.099999999999994</v>
      </c>
      <c r="V48" s="10"/>
      <c r="W48" s="10">
        <v>1</v>
      </c>
    </row>
    <row r="49" spans="1:23" s="11" customFormat="1" ht="20.100000000000001" customHeight="1" x14ac:dyDescent="0.25">
      <c r="A49" s="41">
        <v>39</v>
      </c>
      <c r="B49" s="27" t="s">
        <v>84</v>
      </c>
      <c r="C49" s="10">
        <v>20</v>
      </c>
      <c r="D49" s="31">
        <f t="shared" si="11"/>
        <v>29.2</v>
      </c>
      <c r="E49" s="10"/>
      <c r="F49" s="31">
        <f t="shared" si="12"/>
        <v>0</v>
      </c>
      <c r="G49" s="10">
        <v>34</v>
      </c>
      <c r="H49" s="47">
        <f t="shared" si="13"/>
        <v>31.959999999999997</v>
      </c>
      <c r="I49" s="10">
        <v>4</v>
      </c>
      <c r="J49" s="10">
        <f t="shared" si="14"/>
        <v>4</v>
      </c>
      <c r="K49" s="10">
        <v>0</v>
      </c>
      <c r="L49" s="31">
        <f t="shared" si="15"/>
        <v>0</v>
      </c>
      <c r="M49" s="10"/>
      <c r="N49" s="10">
        <f t="shared" si="16"/>
        <v>0</v>
      </c>
      <c r="O49" s="10">
        <v>0</v>
      </c>
      <c r="P49" s="31">
        <f t="shared" si="17"/>
        <v>0</v>
      </c>
      <c r="Q49" s="10">
        <v>4</v>
      </c>
      <c r="R49" s="10">
        <f t="shared" si="18"/>
        <v>4</v>
      </c>
      <c r="S49" s="10">
        <v>0</v>
      </c>
      <c r="T49" s="31">
        <f t="shared" si="19"/>
        <v>0</v>
      </c>
      <c r="U49" s="31">
        <f t="shared" si="20"/>
        <v>69.16</v>
      </c>
      <c r="V49" s="10"/>
      <c r="W49" s="10">
        <v>1</v>
      </c>
    </row>
    <row r="50" spans="1:23" s="11" customFormat="1" ht="20.100000000000001" customHeight="1" x14ac:dyDescent="0.25">
      <c r="A50" s="41">
        <v>40</v>
      </c>
      <c r="B50" s="27" t="s">
        <v>112</v>
      </c>
      <c r="C50" s="10">
        <v>20</v>
      </c>
      <c r="D50" s="31">
        <f t="shared" si="11"/>
        <v>29.2</v>
      </c>
      <c r="E50" s="10">
        <v>25</v>
      </c>
      <c r="F50" s="31">
        <f t="shared" si="12"/>
        <v>28.249999999999996</v>
      </c>
      <c r="G50" s="10">
        <v>0</v>
      </c>
      <c r="H50" s="47">
        <f t="shared" si="13"/>
        <v>0</v>
      </c>
      <c r="I50" s="10">
        <v>4</v>
      </c>
      <c r="J50" s="10">
        <f t="shared" si="14"/>
        <v>4</v>
      </c>
      <c r="K50" s="10">
        <v>0</v>
      </c>
      <c r="L50" s="31">
        <f t="shared" si="15"/>
        <v>0</v>
      </c>
      <c r="M50" s="10">
        <v>5</v>
      </c>
      <c r="N50" s="10">
        <f t="shared" si="16"/>
        <v>5</v>
      </c>
      <c r="O50" s="10">
        <v>0</v>
      </c>
      <c r="P50" s="31">
        <f t="shared" si="17"/>
        <v>0</v>
      </c>
      <c r="Q50" s="10"/>
      <c r="R50" s="10">
        <f t="shared" si="18"/>
        <v>0</v>
      </c>
      <c r="S50" s="10">
        <v>0</v>
      </c>
      <c r="T50" s="31">
        <f t="shared" si="19"/>
        <v>0</v>
      </c>
      <c r="U50" s="31">
        <f t="shared" si="20"/>
        <v>66.449999999999989</v>
      </c>
      <c r="V50" s="10"/>
      <c r="W50" s="10">
        <v>1</v>
      </c>
    </row>
    <row r="51" spans="1:23" s="11" customFormat="1" ht="20.100000000000001" customHeight="1" x14ac:dyDescent="0.25">
      <c r="A51" s="41">
        <v>41</v>
      </c>
      <c r="B51" s="27" t="s">
        <v>126</v>
      </c>
      <c r="C51" s="10">
        <v>17</v>
      </c>
      <c r="D51" s="31">
        <f t="shared" si="11"/>
        <v>24.82</v>
      </c>
      <c r="E51" s="10"/>
      <c r="F51" s="31">
        <f t="shared" si="12"/>
        <v>0</v>
      </c>
      <c r="G51" s="10">
        <v>33</v>
      </c>
      <c r="H51" s="47">
        <f t="shared" si="13"/>
        <v>31.02</v>
      </c>
      <c r="I51" s="10">
        <v>5</v>
      </c>
      <c r="J51" s="10">
        <f t="shared" si="14"/>
        <v>5</v>
      </c>
      <c r="K51" s="10">
        <v>0</v>
      </c>
      <c r="L51" s="31">
        <f t="shared" si="15"/>
        <v>0</v>
      </c>
      <c r="M51" s="10"/>
      <c r="N51" s="10">
        <f t="shared" si="16"/>
        <v>0</v>
      </c>
      <c r="O51" s="10">
        <v>0</v>
      </c>
      <c r="P51" s="31">
        <f t="shared" si="17"/>
        <v>0</v>
      </c>
      <c r="Q51" s="10">
        <v>5</v>
      </c>
      <c r="R51" s="10">
        <f t="shared" si="18"/>
        <v>5</v>
      </c>
      <c r="S51" s="10">
        <v>0</v>
      </c>
      <c r="T51" s="31">
        <f t="shared" si="19"/>
        <v>0</v>
      </c>
      <c r="U51" s="31">
        <f t="shared" si="20"/>
        <v>65.84</v>
      </c>
      <c r="V51" s="10"/>
      <c r="W51" s="10">
        <v>1</v>
      </c>
    </row>
    <row r="52" spans="1:23" s="11" customFormat="1" ht="20.100000000000001" customHeight="1" x14ac:dyDescent="0.25">
      <c r="A52" s="41">
        <v>42</v>
      </c>
      <c r="B52" s="27" t="s">
        <v>82</v>
      </c>
      <c r="C52" s="10">
        <v>19</v>
      </c>
      <c r="D52" s="31">
        <f t="shared" si="11"/>
        <v>27.74</v>
      </c>
      <c r="E52" s="10"/>
      <c r="F52" s="31">
        <f t="shared" si="12"/>
        <v>0</v>
      </c>
      <c r="G52" s="10">
        <v>32</v>
      </c>
      <c r="H52" s="47">
        <f t="shared" si="13"/>
        <v>30.08</v>
      </c>
      <c r="I52" s="10">
        <v>4</v>
      </c>
      <c r="J52" s="10">
        <f t="shared" si="14"/>
        <v>4</v>
      </c>
      <c r="K52" s="10">
        <v>0</v>
      </c>
      <c r="L52" s="31">
        <f t="shared" si="15"/>
        <v>0</v>
      </c>
      <c r="M52" s="10"/>
      <c r="N52" s="10">
        <f t="shared" si="16"/>
        <v>0</v>
      </c>
      <c r="O52" s="10">
        <v>0</v>
      </c>
      <c r="P52" s="31">
        <f t="shared" si="17"/>
        <v>0</v>
      </c>
      <c r="Q52" s="10">
        <v>4</v>
      </c>
      <c r="R52" s="10">
        <f t="shared" si="18"/>
        <v>4</v>
      </c>
      <c r="S52" s="10">
        <v>0</v>
      </c>
      <c r="T52" s="31">
        <f t="shared" si="19"/>
        <v>0</v>
      </c>
      <c r="U52" s="31">
        <f t="shared" si="20"/>
        <v>65.819999999999993</v>
      </c>
      <c r="V52" s="10"/>
      <c r="W52" s="10">
        <v>1</v>
      </c>
    </row>
    <row r="53" spans="1:23" s="11" customFormat="1" ht="20.100000000000001" customHeight="1" x14ac:dyDescent="0.25">
      <c r="A53" s="41">
        <v>43</v>
      </c>
      <c r="B53" s="27" t="s">
        <v>122</v>
      </c>
      <c r="C53" s="10">
        <v>16</v>
      </c>
      <c r="D53" s="31">
        <f t="shared" si="11"/>
        <v>23.36</v>
      </c>
      <c r="E53" s="10"/>
      <c r="F53" s="31">
        <f t="shared" si="12"/>
        <v>0</v>
      </c>
      <c r="G53" s="10">
        <v>35</v>
      </c>
      <c r="H53" s="47">
        <f t="shared" si="13"/>
        <v>32.9</v>
      </c>
      <c r="I53" s="10">
        <v>0</v>
      </c>
      <c r="J53" s="10">
        <f t="shared" si="14"/>
        <v>0</v>
      </c>
      <c r="K53" s="10">
        <v>4</v>
      </c>
      <c r="L53" s="31">
        <f t="shared" si="15"/>
        <v>5</v>
      </c>
      <c r="M53" s="10"/>
      <c r="N53" s="10">
        <f t="shared" si="16"/>
        <v>0</v>
      </c>
      <c r="O53" s="10">
        <v>0</v>
      </c>
      <c r="P53" s="31">
        <f t="shared" si="17"/>
        <v>0</v>
      </c>
      <c r="Q53" s="10">
        <v>4</v>
      </c>
      <c r="R53" s="10">
        <f t="shared" si="18"/>
        <v>4</v>
      </c>
      <c r="S53" s="10">
        <v>0</v>
      </c>
      <c r="T53" s="31">
        <f t="shared" si="19"/>
        <v>0</v>
      </c>
      <c r="U53" s="31">
        <f t="shared" si="20"/>
        <v>65.259999999999991</v>
      </c>
      <c r="V53" s="10"/>
      <c r="W53" s="10">
        <v>1</v>
      </c>
    </row>
    <row r="54" spans="1:23" s="11" customFormat="1" ht="20.100000000000001" customHeight="1" x14ac:dyDescent="0.25">
      <c r="A54" s="41">
        <v>44</v>
      </c>
      <c r="B54" s="27" t="s">
        <v>105</v>
      </c>
      <c r="C54" s="10">
        <v>17</v>
      </c>
      <c r="D54" s="31">
        <f t="shared" si="11"/>
        <v>24.82</v>
      </c>
      <c r="E54" s="10"/>
      <c r="F54" s="31">
        <f t="shared" si="12"/>
        <v>0</v>
      </c>
      <c r="G54" s="10">
        <v>31</v>
      </c>
      <c r="H54" s="47">
        <f t="shared" si="13"/>
        <v>29.139999999999997</v>
      </c>
      <c r="I54" s="10">
        <v>4</v>
      </c>
      <c r="J54" s="10">
        <f t="shared" si="14"/>
        <v>4</v>
      </c>
      <c r="K54" s="10">
        <v>0</v>
      </c>
      <c r="L54" s="31">
        <f t="shared" si="15"/>
        <v>0</v>
      </c>
      <c r="M54" s="10"/>
      <c r="N54" s="10">
        <f t="shared" si="16"/>
        <v>0</v>
      </c>
      <c r="O54" s="10">
        <v>0</v>
      </c>
      <c r="P54" s="31">
        <f t="shared" si="17"/>
        <v>0</v>
      </c>
      <c r="Q54" s="10">
        <v>4</v>
      </c>
      <c r="R54" s="10">
        <f t="shared" si="18"/>
        <v>4</v>
      </c>
      <c r="S54" s="10">
        <v>0</v>
      </c>
      <c r="T54" s="31">
        <f t="shared" si="19"/>
        <v>0</v>
      </c>
      <c r="U54" s="31">
        <f t="shared" si="20"/>
        <v>61.959999999999994</v>
      </c>
      <c r="V54" s="10"/>
      <c r="W54" s="10">
        <v>1</v>
      </c>
    </row>
    <row r="55" spans="1:23" s="11" customFormat="1" ht="20.100000000000001" customHeight="1" x14ac:dyDescent="0.25">
      <c r="A55" s="41">
        <v>45</v>
      </c>
      <c r="B55" s="27" t="s">
        <v>96</v>
      </c>
      <c r="C55" s="10">
        <v>16</v>
      </c>
      <c r="D55" s="31">
        <f t="shared" si="11"/>
        <v>23.36</v>
      </c>
      <c r="E55" s="10">
        <v>27</v>
      </c>
      <c r="F55" s="31">
        <f t="shared" si="12"/>
        <v>30.509999999999998</v>
      </c>
      <c r="G55" s="10">
        <v>0</v>
      </c>
      <c r="H55" s="47">
        <f t="shared" si="13"/>
        <v>0</v>
      </c>
      <c r="I55" s="10">
        <v>4</v>
      </c>
      <c r="J55" s="10">
        <f t="shared" si="14"/>
        <v>4</v>
      </c>
      <c r="K55" s="10">
        <v>0</v>
      </c>
      <c r="L55" s="31">
        <f t="shared" si="15"/>
        <v>0</v>
      </c>
      <c r="M55" s="10">
        <v>4</v>
      </c>
      <c r="N55" s="10">
        <f t="shared" si="16"/>
        <v>4</v>
      </c>
      <c r="O55" s="10">
        <v>0</v>
      </c>
      <c r="P55" s="31">
        <f t="shared" si="17"/>
        <v>0</v>
      </c>
      <c r="Q55" s="10"/>
      <c r="R55" s="10">
        <f t="shared" si="18"/>
        <v>0</v>
      </c>
      <c r="S55" s="10">
        <v>0</v>
      </c>
      <c r="T55" s="31">
        <f t="shared" si="19"/>
        <v>0</v>
      </c>
      <c r="U55" s="31">
        <f t="shared" si="20"/>
        <v>61.87</v>
      </c>
      <c r="V55" s="10"/>
      <c r="W55" s="10">
        <v>1</v>
      </c>
    </row>
    <row r="56" spans="1:23" s="11" customFormat="1" ht="20.100000000000001" customHeight="1" x14ac:dyDescent="0.25">
      <c r="A56" s="41">
        <v>46</v>
      </c>
      <c r="B56" s="27" t="s">
        <v>99</v>
      </c>
      <c r="C56" s="10">
        <v>15</v>
      </c>
      <c r="D56" s="31">
        <f t="shared" si="11"/>
        <v>21.9</v>
      </c>
      <c r="E56" s="10"/>
      <c r="F56" s="31">
        <f t="shared" si="12"/>
        <v>0</v>
      </c>
      <c r="G56" s="10">
        <v>34</v>
      </c>
      <c r="H56" s="47">
        <f t="shared" si="13"/>
        <v>31.959999999999997</v>
      </c>
      <c r="I56" s="10">
        <v>4</v>
      </c>
      <c r="J56" s="10">
        <f t="shared" si="14"/>
        <v>4</v>
      </c>
      <c r="K56" s="10">
        <v>0</v>
      </c>
      <c r="L56" s="31">
        <f t="shared" si="15"/>
        <v>0</v>
      </c>
      <c r="M56" s="10"/>
      <c r="N56" s="10">
        <f t="shared" si="16"/>
        <v>0</v>
      </c>
      <c r="O56" s="10">
        <v>0</v>
      </c>
      <c r="P56" s="31">
        <f t="shared" si="17"/>
        <v>0</v>
      </c>
      <c r="Q56" s="10">
        <v>4</v>
      </c>
      <c r="R56" s="10">
        <f t="shared" si="18"/>
        <v>4</v>
      </c>
      <c r="S56" s="10">
        <v>0</v>
      </c>
      <c r="T56" s="31">
        <f t="shared" si="19"/>
        <v>0</v>
      </c>
      <c r="U56" s="31">
        <f t="shared" si="20"/>
        <v>61.86</v>
      </c>
      <c r="V56" s="10"/>
      <c r="W56" s="10">
        <v>1</v>
      </c>
    </row>
    <row r="57" spans="1:23" s="11" customFormat="1" ht="20.100000000000001" customHeight="1" x14ac:dyDescent="0.25">
      <c r="A57" s="41">
        <v>47</v>
      </c>
      <c r="B57" s="27" t="s">
        <v>92</v>
      </c>
      <c r="C57" s="10">
        <v>9</v>
      </c>
      <c r="D57" s="31">
        <f t="shared" si="11"/>
        <v>13.14</v>
      </c>
      <c r="E57" s="10"/>
      <c r="F57" s="31">
        <f t="shared" si="12"/>
        <v>0</v>
      </c>
      <c r="G57" s="10">
        <v>40</v>
      </c>
      <c r="H57" s="47">
        <f t="shared" si="13"/>
        <v>37.599999999999994</v>
      </c>
      <c r="I57" s="10">
        <v>4</v>
      </c>
      <c r="J57" s="10">
        <f t="shared" si="14"/>
        <v>4</v>
      </c>
      <c r="K57" s="10">
        <v>0</v>
      </c>
      <c r="L57" s="31">
        <f t="shared" si="15"/>
        <v>0</v>
      </c>
      <c r="M57" s="10"/>
      <c r="N57" s="10">
        <f t="shared" si="16"/>
        <v>0</v>
      </c>
      <c r="O57" s="10">
        <v>0</v>
      </c>
      <c r="P57" s="31">
        <f t="shared" si="17"/>
        <v>0</v>
      </c>
      <c r="Q57" s="10">
        <v>5</v>
      </c>
      <c r="R57" s="10">
        <f t="shared" si="18"/>
        <v>5</v>
      </c>
      <c r="S57" s="10">
        <v>0</v>
      </c>
      <c r="T57" s="31">
        <f t="shared" si="19"/>
        <v>0</v>
      </c>
      <c r="U57" s="31">
        <f t="shared" si="20"/>
        <v>59.739999999999995</v>
      </c>
      <c r="V57" s="10"/>
      <c r="W57" s="10">
        <v>1</v>
      </c>
    </row>
    <row r="58" spans="1:23" s="11" customFormat="1" ht="20.100000000000001" customHeight="1" x14ac:dyDescent="0.25">
      <c r="A58" s="41">
        <v>48</v>
      </c>
      <c r="B58" s="27" t="s">
        <v>118</v>
      </c>
      <c r="C58" s="10">
        <v>17</v>
      </c>
      <c r="D58" s="31">
        <f t="shared" si="11"/>
        <v>24.82</v>
      </c>
      <c r="E58" s="10"/>
      <c r="F58" s="31">
        <f t="shared" si="12"/>
        <v>0</v>
      </c>
      <c r="G58" s="10">
        <v>28</v>
      </c>
      <c r="H58" s="47">
        <f t="shared" si="13"/>
        <v>26.32</v>
      </c>
      <c r="I58" s="10">
        <v>4</v>
      </c>
      <c r="J58" s="10">
        <f t="shared" si="14"/>
        <v>4</v>
      </c>
      <c r="K58" s="10">
        <v>0</v>
      </c>
      <c r="L58" s="31">
        <f t="shared" si="15"/>
        <v>0</v>
      </c>
      <c r="M58" s="10">
        <v>0</v>
      </c>
      <c r="N58" s="10">
        <f t="shared" si="16"/>
        <v>0</v>
      </c>
      <c r="O58" s="10">
        <v>0</v>
      </c>
      <c r="P58" s="31">
        <f t="shared" si="17"/>
        <v>0</v>
      </c>
      <c r="Q58" s="10">
        <v>4</v>
      </c>
      <c r="R58" s="10">
        <f t="shared" si="18"/>
        <v>4</v>
      </c>
      <c r="S58" s="10">
        <v>0</v>
      </c>
      <c r="T58" s="31">
        <f t="shared" si="19"/>
        <v>0</v>
      </c>
      <c r="U58" s="31">
        <f t="shared" si="20"/>
        <v>59.14</v>
      </c>
      <c r="V58" s="10"/>
      <c r="W58" s="10">
        <v>2</v>
      </c>
    </row>
    <row r="59" spans="1:23" s="11" customFormat="1" ht="20.100000000000001" customHeight="1" x14ac:dyDescent="0.25">
      <c r="A59" s="41">
        <v>49</v>
      </c>
      <c r="B59" s="27" t="s">
        <v>129</v>
      </c>
      <c r="C59" s="10">
        <v>14</v>
      </c>
      <c r="D59" s="31">
        <f t="shared" si="11"/>
        <v>20.439999999999998</v>
      </c>
      <c r="E59" s="10"/>
      <c r="F59" s="31">
        <f t="shared" si="12"/>
        <v>0</v>
      </c>
      <c r="G59" s="10">
        <v>32</v>
      </c>
      <c r="H59" s="47">
        <f t="shared" si="13"/>
        <v>30.08</v>
      </c>
      <c r="I59" s="10">
        <v>4</v>
      </c>
      <c r="J59" s="10">
        <f t="shared" si="14"/>
        <v>4</v>
      </c>
      <c r="K59" s="10">
        <v>0</v>
      </c>
      <c r="L59" s="31">
        <f t="shared" si="15"/>
        <v>0</v>
      </c>
      <c r="M59" s="10"/>
      <c r="N59" s="10">
        <f t="shared" si="16"/>
        <v>0</v>
      </c>
      <c r="O59" s="10">
        <v>0</v>
      </c>
      <c r="P59" s="31">
        <f t="shared" si="17"/>
        <v>0</v>
      </c>
      <c r="Q59" s="10">
        <v>4</v>
      </c>
      <c r="R59" s="10">
        <f t="shared" si="18"/>
        <v>4</v>
      </c>
      <c r="S59" s="10">
        <v>0</v>
      </c>
      <c r="T59" s="31">
        <f t="shared" si="19"/>
        <v>0</v>
      </c>
      <c r="U59" s="31">
        <f t="shared" si="20"/>
        <v>58.519999999999996</v>
      </c>
      <c r="V59" s="10"/>
      <c r="W59" s="10">
        <v>1</v>
      </c>
    </row>
    <row r="60" spans="1:23" s="11" customFormat="1" ht="20.100000000000001" customHeight="1" x14ac:dyDescent="0.25">
      <c r="A60" s="41">
        <v>50</v>
      </c>
      <c r="B60" s="27" t="s">
        <v>103</v>
      </c>
      <c r="C60" s="10">
        <v>13</v>
      </c>
      <c r="D60" s="31">
        <f t="shared" si="11"/>
        <v>18.98</v>
      </c>
      <c r="E60" s="10">
        <v>27</v>
      </c>
      <c r="F60" s="31">
        <f t="shared" si="12"/>
        <v>30.509999999999998</v>
      </c>
      <c r="G60" s="10">
        <v>0</v>
      </c>
      <c r="H60" s="47">
        <f t="shared" si="13"/>
        <v>0</v>
      </c>
      <c r="I60" s="10">
        <v>4</v>
      </c>
      <c r="J60" s="10">
        <f t="shared" si="14"/>
        <v>4</v>
      </c>
      <c r="K60" s="10">
        <v>0</v>
      </c>
      <c r="L60" s="31">
        <f t="shared" si="15"/>
        <v>0</v>
      </c>
      <c r="M60" s="10">
        <v>5</v>
      </c>
      <c r="N60" s="10">
        <f t="shared" si="16"/>
        <v>5</v>
      </c>
      <c r="O60" s="10">
        <v>0</v>
      </c>
      <c r="P60" s="31">
        <f t="shared" si="17"/>
        <v>0</v>
      </c>
      <c r="Q60" s="10"/>
      <c r="R60" s="10">
        <f t="shared" si="18"/>
        <v>0</v>
      </c>
      <c r="S60" s="10">
        <v>0</v>
      </c>
      <c r="T60" s="31">
        <f t="shared" si="19"/>
        <v>0</v>
      </c>
      <c r="U60" s="31">
        <f t="shared" si="20"/>
        <v>58.489999999999995</v>
      </c>
      <c r="V60" s="10"/>
      <c r="W60" s="10">
        <v>1</v>
      </c>
    </row>
    <row r="61" spans="1:23" s="11" customFormat="1" ht="20.100000000000001" customHeight="1" x14ac:dyDescent="0.25">
      <c r="A61" s="41">
        <v>51</v>
      </c>
      <c r="B61" s="27" t="s">
        <v>91</v>
      </c>
      <c r="C61" s="10">
        <v>11</v>
      </c>
      <c r="D61" s="31">
        <f t="shared" si="11"/>
        <v>16.059999999999999</v>
      </c>
      <c r="E61" s="10"/>
      <c r="F61" s="31">
        <f t="shared" si="12"/>
        <v>0</v>
      </c>
      <c r="G61" s="10">
        <v>33</v>
      </c>
      <c r="H61" s="47">
        <f t="shared" si="13"/>
        <v>31.02</v>
      </c>
      <c r="I61" s="10">
        <v>4</v>
      </c>
      <c r="J61" s="10">
        <f t="shared" si="14"/>
        <v>4</v>
      </c>
      <c r="K61" s="10">
        <v>0</v>
      </c>
      <c r="L61" s="31">
        <f t="shared" si="15"/>
        <v>0</v>
      </c>
      <c r="M61" s="10"/>
      <c r="N61" s="10">
        <f t="shared" si="16"/>
        <v>0</v>
      </c>
      <c r="O61" s="10">
        <v>0</v>
      </c>
      <c r="P61" s="31">
        <f t="shared" si="17"/>
        <v>0</v>
      </c>
      <c r="Q61" s="10">
        <v>5</v>
      </c>
      <c r="R61" s="10">
        <f t="shared" si="18"/>
        <v>5</v>
      </c>
      <c r="S61" s="10">
        <v>0</v>
      </c>
      <c r="T61" s="31">
        <f t="shared" si="19"/>
        <v>0</v>
      </c>
      <c r="U61" s="31">
        <f t="shared" si="20"/>
        <v>56.08</v>
      </c>
      <c r="V61" s="10"/>
      <c r="W61" s="10">
        <v>1</v>
      </c>
    </row>
    <row r="62" spans="1:23" s="11" customFormat="1" ht="20.100000000000001" customHeight="1" x14ac:dyDescent="0.25">
      <c r="A62" s="41">
        <v>52</v>
      </c>
      <c r="B62" s="27" t="s">
        <v>116</v>
      </c>
      <c r="C62" s="10">
        <v>15</v>
      </c>
      <c r="D62" s="31">
        <f t="shared" si="11"/>
        <v>21.9</v>
      </c>
      <c r="E62" s="10"/>
      <c r="F62" s="31">
        <f t="shared" si="12"/>
        <v>0</v>
      </c>
      <c r="G62" s="10">
        <v>27</v>
      </c>
      <c r="H62" s="47">
        <f t="shared" si="13"/>
        <v>25.38</v>
      </c>
      <c r="I62" s="10">
        <v>3</v>
      </c>
      <c r="J62" s="10">
        <f t="shared" si="14"/>
        <v>3</v>
      </c>
      <c r="K62" s="10">
        <v>0</v>
      </c>
      <c r="L62" s="31">
        <f t="shared" si="15"/>
        <v>0</v>
      </c>
      <c r="M62" s="10"/>
      <c r="N62" s="10">
        <f t="shared" si="16"/>
        <v>0</v>
      </c>
      <c r="O62" s="10">
        <v>0</v>
      </c>
      <c r="P62" s="31">
        <f t="shared" si="17"/>
        <v>0</v>
      </c>
      <c r="Q62" s="10">
        <v>4</v>
      </c>
      <c r="R62" s="10">
        <f t="shared" si="18"/>
        <v>4</v>
      </c>
      <c r="S62" s="10">
        <v>0</v>
      </c>
      <c r="T62" s="31">
        <f t="shared" si="19"/>
        <v>0</v>
      </c>
      <c r="U62" s="31">
        <f t="shared" si="20"/>
        <v>54.28</v>
      </c>
      <c r="V62" s="10"/>
      <c r="W62" s="10">
        <v>1</v>
      </c>
    </row>
    <row r="63" spans="1:23" s="11" customFormat="1" ht="20.100000000000001" customHeight="1" x14ac:dyDescent="0.25">
      <c r="A63" s="41">
        <v>53</v>
      </c>
      <c r="B63" s="27" t="s">
        <v>121</v>
      </c>
      <c r="C63" s="10">
        <v>15</v>
      </c>
      <c r="D63" s="31">
        <f t="shared" si="11"/>
        <v>21.9</v>
      </c>
      <c r="E63" s="10"/>
      <c r="F63" s="31">
        <f t="shared" si="12"/>
        <v>0</v>
      </c>
      <c r="G63" s="10">
        <v>14</v>
      </c>
      <c r="H63" s="47">
        <f t="shared" si="13"/>
        <v>13.16</v>
      </c>
      <c r="I63" s="10">
        <v>3</v>
      </c>
      <c r="J63" s="10">
        <f t="shared" si="14"/>
        <v>3</v>
      </c>
      <c r="K63" s="10">
        <v>0</v>
      </c>
      <c r="L63" s="31">
        <f t="shared" si="15"/>
        <v>0</v>
      </c>
      <c r="M63" s="10"/>
      <c r="N63" s="10">
        <f t="shared" si="16"/>
        <v>0</v>
      </c>
      <c r="O63" s="10">
        <v>0</v>
      </c>
      <c r="P63" s="31">
        <f t="shared" si="17"/>
        <v>0</v>
      </c>
      <c r="Q63" s="10">
        <v>3</v>
      </c>
      <c r="R63" s="10">
        <f t="shared" si="18"/>
        <v>3</v>
      </c>
      <c r="S63" s="10">
        <v>0</v>
      </c>
      <c r="T63" s="31">
        <f t="shared" si="19"/>
        <v>0</v>
      </c>
      <c r="U63" s="31">
        <f t="shared" si="20"/>
        <v>41.06</v>
      </c>
      <c r="V63" s="10"/>
      <c r="W63" s="10">
        <v>1</v>
      </c>
    </row>
    <row r="64" spans="1:23" s="11" customFormat="1" ht="20.100000000000001" customHeight="1" x14ac:dyDescent="0.25">
      <c r="A64" s="41">
        <v>54</v>
      </c>
      <c r="B64" s="27" t="s">
        <v>107</v>
      </c>
      <c r="C64" s="10">
        <v>9</v>
      </c>
      <c r="D64" s="31">
        <f t="shared" si="11"/>
        <v>13.14</v>
      </c>
      <c r="E64" s="10"/>
      <c r="F64" s="31">
        <f t="shared" si="12"/>
        <v>0</v>
      </c>
      <c r="G64" s="10">
        <v>22</v>
      </c>
      <c r="H64" s="47">
        <f t="shared" si="13"/>
        <v>20.68</v>
      </c>
      <c r="I64" s="10">
        <v>3</v>
      </c>
      <c r="J64" s="10">
        <f t="shared" si="14"/>
        <v>3</v>
      </c>
      <c r="K64" s="10">
        <v>0</v>
      </c>
      <c r="L64" s="31">
        <f t="shared" si="15"/>
        <v>0</v>
      </c>
      <c r="M64" s="10"/>
      <c r="N64" s="10">
        <f t="shared" si="16"/>
        <v>0</v>
      </c>
      <c r="O64" s="10">
        <v>0</v>
      </c>
      <c r="P64" s="31">
        <f t="shared" si="17"/>
        <v>0</v>
      </c>
      <c r="Q64" s="10">
        <v>3</v>
      </c>
      <c r="R64" s="10">
        <f t="shared" si="18"/>
        <v>3</v>
      </c>
      <c r="S64" s="10">
        <v>0</v>
      </c>
      <c r="T64" s="31">
        <f t="shared" si="19"/>
        <v>0</v>
      </c>
      <c r="U64" s="31">
        <f t="shared" si="20"/>
        <v>39.82</v>
      </c>
      <c r="V64" s="10"/>
      <c r="W64" s="10">
        <v>1</v>
      </c>
    </row>
    <row r="66" spans="3:3" x14ac:dyDescent="0.25">
      <c r="C66" t="s">
        <v>35</v>
      </c>
    </row>
    <row r="67" spans="3:3" x14ac:dyDescent="0.25">
      <c r="C67" t="s">
        <v>36</v>
      </c>
    </row>
  </sheetData>
  <autoFilter ref="A6:A7"/>
  <sortState ref="A11:Z64">
    <sortCondition descending="1" ref="U11:U64"/>
  </sortState>
  <mergeCells count="13">
    <mergeCell ref="W6:W7"/>
    <mergeCell ref="A4:U4"/>
    <mergeCell ref="A2:U2"/>
    <mergeCell ref="S6:T6"/>
    <mergeCell ref="C6:D6"/>
    <mergeCell ref="E6:F6"/>
    <mergeCell ref="G6:H6"/>
    <mergeCell ref="I6:J6"/>
    <mergeCell ref="K6:L6"/>
    <mergeCell ref="O6:P6"/>
    <mergeCell ref="M6:N6"/>
    <mergeCell ref="Q6:R6"/>
    <mergeCell ref="V6:V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zoomScaleNormal="100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4.140625" customWidth="1"/>
    <col min="2" max="2" width="9" customWidth="1"/>
    <col min="3" max="3" width="6.5703125" customWidth="1"/>
    <col min="4" max="4" width="6.42578125" customWidth="1"/>
    <col min="5" max="5" width="5.7109375" customWidth="1"/>
    <col min="6" max="6" width="6.28515625" customWidth="1"/>
    <col min="7" max="7" width="6.5703125" customWidth="1"/>
    <col min="8" max="8" width="7" customWidth="1"/>
    <col min="9" max="9" width="6.28515625" customWidth="1"/>
    <col min="10" max="10" width="7" customWidth="1"/>
    <col min="11" max="11" width="7.42578125" customWidth="1"/>
    <col min="12" max="12" width="7.42578125" style="21" customWidth="1"/>
    <col min="13" max="13" width="6.28515625" customWidth="1"/>
    <col min="14" max="14" width="6.5703125" customWidth="1"/>
    <col min="15" max="15" width="6.7109375" customWidth="1"/>
    <col min="16" max="16" width="6.7109375" style="21" customWidth="1"/>
    <col min="17" max="17" width="6.42578125" customWidth="1"/>
    <col min="19" max="19" width="6.140625" customWidth="1"/>
    <col min="20" max="20" width="6.140625" style="21" customWidth="1"/>
    <col min="21" max="21" width="9.140625" customWidth="1"/>
    <col min="23" max="23" width="9.140625" style="34"/>
  </cols>
  <sheetData>
    <row r="1" spans="1:23" s="19" customFormat="1" ht="27.75" customHeight="1" x14ac:dyDescent="0.25">
      <c r="A1" s="71" t="s">
        <v>322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35"/>
    </row>
    <row r="2" spans="1:23" s="19" customFormat="1" ht="18.75" x14ac:dyDescent="0.3">
      <c r="A2" s="76" t="s">
        <v>323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35"/>
    </row>
    <row r="3" spans="1:23" ht="32.25" customHeight="1" x14ac:dyDescent="0.3">
      <c r="A3" s="69" t="s">
        <v>324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5" spans="1:23" ht="30" customHeight="1" x14ac:dyDescent="0.25">
      <c r="A5" s="12" t="s">
        <v>0</v>
      </c>
      <c r="B5" s="12"/>
      <c r="C5" s="63" t="s">
        <v>1</v>
      </c>
      <c r="D5" s="64"/>
      <c r="E5" s="63" t="s">
        <v>9</v>
      </c>
      <c r="F5" s="64"/>
      <c r="G5" s="63" t="s">
        <v>10</v>
      </c>
      <c r="H5" s="64"/>
      <c r="I5" s="63" t="s">
        <v>318</v>
      </c>
      <c r="J5" s="75"/>
      <c r="K5" s="75" t="s">
        <v>320</v>
      </c>
      <c r="L5" s="64"/>
      <c r="M5" s="63" t="s">
        <v>27</v>
      </c>
      <c r="N5" s="64"/>
      <c r="O5" s="63" t="s">
        <v>28</v>
      </c>
      <c r="P5" s="64"/>
      <c r="Q5" s="73" t="s">
        <v>38</v>
      </c>
      <c r="R5" s="74"/>
      <c r="S5" s="73" t="s">
        <v>29</v>
      </c>
      <c r="T5" s="74"/>
      <c r="U5" s="12" t="s">
        <v>8</v>
      </c>
      <c r="V5" s="56" t="s">
        <v>308</v>
      </c>
      <c r="W5"/>
    </row>
    <row r="6" spans="1:23" ht="78.75" customHeight="1" x14ac:dyDescent="0.25">
      <c r="A6" s="12"/>
      <c r="B6" s="12"/>
      <c r="C6" s="42" t="s">
        <v>2</v>
      </c>
      <c r="D6" s="43" t="s">
        <v>3</v>
      </c>
      <c r="E6" s="42" t="s">
        <v>2</v>
      </c>
      <c r="F6" s="43" t="s">
        <v>3</v>
      </c>
      <c r="G6" s="42" t="s">
        <v>2</v>
      </c>
      <c r="H6" s="43" t="s">
        <v>3</v>
      </c>
      <c r="I6" s="42" t="s">
        <v>317</v>
      </c>
      <c r="J6" s="42" t="s">
        <v>6</v>
      </c>
      <c r="K6" s="42" t="s">
        <v>317</v>
      </c>
      <c r="L6" s="42" t="s">
        <v>7</v>
      </c>
      <c r="M6" s="42" t="s">
        <v>319</v>
      </c>
      <c r="N6" s="42" t="s">
        <v>6</v>
      </c>
      <c r="O6" s="42" t="s">
        <v>319</v>
      </c>
      <c r="P6" s="42" t="s">
        <v>7</v>
      </c>
      <c r="Q6" s="42" t="s">
        <v>321</v>
      </c>
      <c r="R6" s="42" t="s">
        <v>6</v>
      </c>
      <c r="S6" s="42" t="s">
        <v>321</v>
      </c>
      <c r="T6" s="42" t="s">
        <v>7</v>
      </c>
      <c r="U6" s="44" t="s">
        <v>3</v>
      </c>
      <c r="V6" s="68"/>
      <c r="W6"/>
    </row>
    <row r="7" spans="1:23" ht="78.75" hidden="1" customHeight="1" x14ac:dyDescent="0.25">
      <c r="A7" s="12"/>
      <c r="B7" s="12"/>
      <c r="C7" s="42"/>
      <c r="D7" s="43"/>
      <c r="E7" s="42"/>
      <c r="F7" s="43"/>
      <c r="G7" s="42"/>
      <c r="H7" s="4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4"/>
      <c r="V7" s="38"/>
      <c r="W7"/>
    </row>
    <row r="8" spans="1:23" s="11" customFormat="1" ht="20.100000000000001" customHeight="1" x14ac:dyDescent="0.25">
      <c r="A8" s="41">
        <v>1</v>
      </c>
      <c r="B8" s="40" t="s">
        <v>143</v>
      </c>
      <c r="C8" s="10">
        <v>31</v>
      </c>
      <c r="D8" s="31">
        <f t="shared" ref="D8:D39" si="0">C8*1.46</f>
        <v>45.26</v>
      </c>
      <c r="E8" s="10"/>
      <c r="F8" s="32">
        <f t="shared" ref="F8:F39" si="1">E8*1</f>
        <v>0</v>
      </c>
      <c r="G8" s="10">
        <v>19</v>
      </c>
      <c r="H8" s="31">
        <f t="shared" ref="H8:H39" si="2">G8*2.37</f>
        <v>45.03</v>
      </c>
      <c r="I8" s="10">
        <v>5</v>
      </c>
      <c r="J8" s="10">
        <f t="shared" ref="J8:J39" si="3">I8</f>
        <v>5</v>
      </c>
      <c r="K8" s="33">
        <v>0</v>
      </c>
      <c r="L8" s="31">
        <f t="shared" ref="L8:L39" si="4">K8*1.25</f>
        <v>0</v>
      </c>
      <c r="M8" s="10"/>
      <c r="N8" s="10">
        <f t="shared" ref="N8:N39" si="5">M8</f>
        <v>0</v>
      </c>
      <c r="O8" s="10">
        <v>0</v>
      </c>
      <c r="P8" s="31">
        <f t="shared" ref="P8:P39" si="6">O8*1.25</f>
        <v>0</v>
      </c>
      <c r="Q8" s="10">
        <v>5</v>
      </c>
      <c r="R8" s="10">
        <f t="shared" ref="R8:R39" si="7">Q8</f>
        <v>5</v>
      </c>
      <c r="S8" s="10">
        <v>0</v>
      </c>
      <c r="T8" s="45">
        <f t="shared" ref="T8:T39" si="8">S8*1.25</f>
        <v>0</v>
      </c>
      <c r="U8" s="31">
        <f t="shared" ref="U8:U39" si="9">D8+F8+H8+J8+L8+N8+P8+R8+T8</f>
        <v>100.28999999999999</v>
      </c>
      <c r="V8" s="38">
        <v>1</v>
      </c>
    </row>
    <row r="9" spans="1:23" ht="20.100000000000001" customHeight="1" x14ac:dyDescent="0.25">
      <c r="A9" s="41">
        <v>2</v>
      </c>
      <c r="B9" s="40" t="s">
        <v>133</v>
      </c>
      <c r="C9" s="10">
        <v>31</v>
      </c>
      <c r="D9" s="31">
        <f t="shared" si="0"/>
        <v>45.26</v>
      </c>
      <c r="E9" s="10"/>
      <c r="F9" s="32">
        <f t="shared" si="1"/>
        <v>0</v>
      </c>
      <c r="G9" s="10">
        <v>18</v>
      </c>
      <c r="H9" s="31">
        <f t="shared" si="2"/>
        <v>42.660000000000004</v>
      </c>
      <c r="I9" s="10">
        <v>5</v>
      </c>
      <c r="J9" s="10">
        <f t="shared" si="3"/>
        <v>5</v>
      </c>
      <c r="K9" s="33">
        <v>0</v>
      </c>
      <c r="L9" s="31">
        <f t="shared" si="4"/>
        <v>0</v>
      </c>
      <c r="M9" s="10"/>
      <c r="N9" s="10">
        <f t="shared" si="5"/>
        <v>0</v>
      </c>
      <c r="O9" s="10">
        <v>0</v>
      </c>
      <c r="P9" s="31">
        <f t="shared" si="6"/>
        <v>0</v>
      </c>
      <c r="Q9" s="10">
        <v>5</v>
      </c>
      <c r="R9" s="10">
        <f t="shared" si="7"/>
        <v>5</v>
      </c>
      <c r="S9" s="10">
        <v>0</v>
      </c>
      <c r="T9" s="45">
        <f t="shared" si="8"/>
        <v>0</v>
      </c>
      <c r="U9" s="31">
        <f t="shared" si="9"/>
        <v>97.92</v>
      </c>
      <c r="V9" s="38">
        <v>1</v>
      </c>
      <c r="W9"/>
    </row>
    <row r="10" spans="1:23" ht="20.100000000000001" customHeight="1" x14ac:dyDescent="0.25">
      <c r="A10" s="41">
        <v>3</v>
      </c>
      <c r="B10" s="40" t="s">
        <v>159</v>
      </c>
      <c r="C10" s="10">
        <v>29</v>
      </c>
      <c r="D10" s="31">
        <f t="shared" si="0"/>
        <v>42.339999999999996</v>
      </c>
      <c r="E10" s="10"/>
      <c r="F10" s="32">
        <f t="shared" si="1"/>
        <v>0</v>
      </c>
      <c r="G10" s="10">
        <v>19</v>
      </c>
      <c r="H10" s="31">
        <f t="shared" si="2"/>
        <v>45.03</v>
      </c>
      <c r="I10" s="10">
        <v>5</v>
      </c>
      <c r="J10" s="10">
        <f t="shared" si="3"/>
        <v>5</v>
      </c>
      <c r="K10" s="33">
        <v>0</v>
      </c>
      <c r="L10" s="31">
        <f t="shared" si="4"/>
        <v>0</v>
      </c>
      <c r="M10" s="10"/>
      <c r="N10" s="10">
        <f t="shared" si="5"/>
        <v>0</v>
      </c>
      <c r="O10" s="10">
        <v>0</v>
      </c>
      <c r="P10" s="31">
        <f t="shared" si="6"/>
        <v>0</v>
      </c>
      <c r="Q10" s="10">
        <v>5</v>
      </c>
      <c r="R10" s="10">
        <f t="shared" si="7"/>
        <v>5</v>
      </c>
      <c r="S10" s="10">
        <v>0</v>
      </c>
      <c r="T10" s="45">
        <f t="shared" si="8"/>
        <v>0</v>
      </c>
      <c r="U10" s="31">
        <f t="shared" si="9"/>
        <v>97.37</v>
      </c>
      <c r="V10" s="38">
        <v>1</v>
      </c>
      <c r="W10"/>
    </row>
    <row r="11" spans="1:23" ht="18" customHeight="1" x14ac:dyDescent="0.25">
      <c r="A11" s="41">
        <v>4</v>
      </c>
      <c r="B11" s="40" t="s">
        <v>161</v>
      </c>
      <c r="C11" s="10">
        <v>28</v>
      </c>
      <c r="D11" s="31">
        <f t="shared" si="0"/>
        <v>40.879999999999995</v>
      </c>
      <c r="E11" s="10"/>
      <c r="F11" s="32">
        <f t="shared" si="1"/>
        <v>0</v>
      </c>
      <c r="G11" s="10">
        <v>19</v>
      </c>
      <c r="H11" s="31">
        <f t="shared" si="2"/>
        <v>45.03</v>
      </c>
      <c r="I11" s="10">
        <v>5</v>
      </c>
      <c r="J11" s="10">
        <f t="shared" si="3"/>
        <v>5</v>
      </c>
      <c r="K11" s="33">
        <v>0</v>
      </c>
      <c r="L11" s="31">
        <f t="shared" si="4"/>
        <v>0</v>
      </c>
      <c r="M11" s="10"/>
      <c r="N11" s="10">
        <f t="shared" si="5"/>
        <v>0</v>
      </c>
      <c r="O11" s="10">
        <v>0</v>
      </c>
      <c r="P11" s="31">
        <f t="shared" si="6"/>
        <v>0</v>
      </c>
      <c r="Q11" s="10">
        <v>5</v>
      </c>
      <c r="R11" s="10">
        <f t="shared" si="7"/>
        <v>5</v>
      </c>
      <c r="S11" s="10">
        <v>0</v>
      </c>
      <c r="T11" s="45">
        <f t="shared" si="8"/>
        <v>0</v>
      </c>
      <c r="U11" s="31">
        <f t="shared" si="9"/>
        <v>95.91</v>
      </c>
      <c r="V11" s="38">
        <v>1</v>
      </c>
      <c r="W11"/>
    </row>
    <row r="12" spans="1:23" ht="17.25" customHeight="1" x14ac:dyDescent="0.25">
      <c r="A12" s="41">
        <v>5</v>
      </c>
      <c r="B12" s="40" t="s">
        <v>169</v>
      </c>
      <c r="C12" s="10">
        <v>28</v>
      </c>
      <c r="D12" s="31">
        <f t="shared" si="0"/>
        <v>40.879999999999995</v>
      </c>
      <c r="E12" s="10"/>
      <c r="F12" s="32">
        <f t="shared" si="1"/>
        <v>0</v>
      </c>
      <c r="G12" s="10">
        <v>19</v>
      </c>
      <c r="H12" s="31">
        <f t="shared" si="2"/>
        <v>45.03</v>
      </c>
      <c r="I12" s="10">
        <v>5</v>
      </c>
      <c r="J12" s="10">
        <f t="shared" si="3"/>
        <v>5</v>
      </c>
      <c r="K12" s="33">
        <v>0</v>
      </c>
      <c r="L12" s="31">
        <f t="shared" si="4"/>
        <v>0</v>
      </c>
      <c r="M12" s="10"/>
      <c r="N12" s="10">
        <f t="shared" si="5"/>
        <v>0</v>
      </c>
      <c r="O12" s="10">
        <v>0</v>
      </c>
      <c r="P12" s="31">
        <f t="shared" si="6"/>
        <v>0</v>
      </c>
      <c r="Q12" s="10">
        <v>5</v>
      </c>
      <c r="R12" s="10">
        <f t="shared" si="7"/>
        <v>5</v>
      </c>
      <c r="S12" s="10">
        <v>0</v>
      </c>
      <c r="T12" s="45">
        <f t="shared" si="8"/>
        <v>0</v>
      </c>
      <c r="U12" s="31">
        <f t="shared" si="9"/>
        <v>95.91</v>
      </c>
      <c r="V12" s="38">
        <v>1</v>
      </c>
      <c r="W12"/>
    </row>
    <row r="13" spans="1:23" ht="18" customHeight="1" x14ac:dyDescent="0.25">
      <c r="A13" s="41">
        <v>6</v>
      </c>
      <c r="B13" s="40" t="s">
        <v>171</v>
      </c>
      <c r="C13" s="10">
        <v>31</v>
      </c>
      <c r="D13" s="31">
        <f t="shared" si="0"/>
        <v>45.26</v>
      </c>
      <c r="E13" s="10"/>
      <c r="F13" s="32">
        <f t="shared" si="1"/>
        <v>0</v>
      </c>
      <c r="G13" s="10">
        <v>17</v>
      </c>
      <c r="H13" s="31">
        <f t="shared" si="2"/>
        <v>40.29</v>
      </c>
      <c r="I13" s="10">
        <v>5</v>
      </c>
      <c r="J13" s="10">
        <f t="shared" si="3"/>
        <v>5</v>
      </c>
      <c r="K13" s="33">
        <v>0</v>
      </c>
      <c r="L13" s="31">
        <f t="shared" si="4"/>
        <v>0</v>
      </c>
      <c r="M13" s="10"/>
      <c r="N13" s="10">
        <f t="shared" si="5"/>
        <v>0</v>
      </c>
      <c r="O13" s="10">
        <v>0</v>
      </c>
      <c r="P13" s="31">
        <f t="shared" si="6"/>
        <v>0</v>
      </c>
      <c r="Q13" s="10">
        <v>5</v>
      </c>
      <c r="R13" s="10">
        <f t="shared" si="7"/>
        <v>5</v>
      </c>
      <c r="S13" s="10">
        <v>0</v>
      </c>
      <c r="T13" s="45">
        <f t="shared" si="8"/>
        <v>0</v>
      </c>
      <c r="U13" s="31">
        <f t="shared" si="9"/>
        <v>95.55</v>
      </c>
      <c r="V13" s="38">
        <v>1</v>
      </c>
      <c r="W13"/>
    </row>
    <row r="14" spans="1:23" ht="20.100000000000001" customHeight="1" x14ac:dyDescent="0.25">
      <c r="A14" s="41">
        <v>7</v>
      </c>
      <c r="B14" s="40" t="s">
        <v>178</v>
      </c>
      <c r="C14" s="10">
        <v>31</v>
      </c>
      <c r="D14" s="31">
        <f t="shared" si="0"/>
        <v>45.26</v>
      </c>
      <c r="E14" s="10"/>
      <c r="F14" s="32">
        <f t="shared" si="1"/>
        <v>0</v>
      </c>
      <c r="G14" s="10">
        <v>17</v>
      </c>
      <c r="H14" s="31">
        <f t="shared" si="2"/>
        <v>40.29</v>
      </c>
      <c r="I14" s="10">
        <v>5</v>
      </c>
      <c r="J14" s="10">
        <f t="shared" si="3"/>
        <v>5</v>
      </c>
      <c r="K14" s="33">
        <v>0</v>
      </c>
      <c r="L14" s="31">
        <f t="shared" si="4"/>
        <v>0</v>
      </c>
      <c r="M14" s="10"/>
      <c r="N14" s="10">
        <f t="shared" si="5"/>
        <v>0</v>
      </c>
      <c r="O14" s="10">
        <v>0</v>
      </c>
      <c r="P14" s="31">
        <f t="shared" si="6"/>
        <v>0</v>
      </c>
      <c r="Q14" s="10">
        <v>5</v>
      </c>
      <c r="R14" s="10">
        <f t="shared" si="7"/>
        <v>5</v>
      </c>
      <c r="S14" s="10">
        <v>0</v>
      </c>
      <c r="T14" s="45">
        <f t="shared" si="8"/>
        <v>0</v>
      </c>
      <c r="U14" s="31">
        <f t="shared" si="9"/>
        <v>95.55</v>
      </c>
      <c r="V14" s="38">
        <v>1</v>
      </c>
      <c r="W14"/>
    </row>
    <row r="15" spans="1:23" ht="20.100000000000001" customHeight="1" x14ac:dyDescent="0.25">
      <c r="A15" s="41">
        <v>8</v>
      </c>
      <c r="B15" s="40" t="s">
        <v>136</v>
      </c>
      <c r="C15" s="10">
        <v>27</v>
      </c>
      <c r="D15" s="31">
        <f t="shared" si="0"/>
        <v>39.42</v>
      </c>
      <c r="E15" s="10"/>
      <c r="F15" s="32">
        <f t="shared" si="1"/>
        <v>0</v>
      </c>
      <c r="G15" s="10">
        <v>19</v>
      </c>
      <c r="H15" s="31">
        <f t="shared" si="2"/>
        <v>45.03</v>
      </c>
      <c r="I15" s="10">
        <v>5</v>
      </c>
      <c r="J15" s="10">
        <f t="shared" si="3"/>
        <v>5</v>
      </c>
      <c r="K15" s="33">
        <v>0</v>
      </c>
      <c r="L15" s="31">
        <f t="shared" si="4"/>
        <v>0</v>
      </c>
      <c r="M15" s="10"/>
      <c r="N15" s="10">
        <f t="shared" si="5"/>
        <v>0</v>
      </c>
      <c r="O15" s="10">
        <v>0</v>
      </c>
      <c r="P15" s="31">
        <f t="shared" si="6"/>
        <v>0</v>
      </c>
      <c r="Q15" s="10">
        <v>5</v>
      </c>
      <c r="R15" s="10">
        <f t="shared" si="7"/>
        <v>5</v>
      </c>
      <c r="S15" s="10">
        <v>0</v>
      </c>
      <c r="T15" s="45">
        <f t="shared" si="8"/>
        <v>0</v>
      </c>
      <c r="U15" s="31">
        <f t="shared" si="9"/>
        <v>94.45</v>
      </c>
      <c r="V15" s="38">
        <v>1</v>
      </c>
      <c r="W15"/>
    </row>
    <row r="16" spans="1:23" ht="17.25" customHeight="1" x14ac:dyDescent="0.25">
      <c r="A16" s="41">
        <v>9</v>
      </c>
      <c r="B16" s="40" t="s">
        <v>148</v>
      </c>
      <c r="C16" s="10">
        <v>27</v>
      </c>
      <c r="D16" s="31">
        <f t="shared" si="0"/>
        <v>39.42</v>
      </c>
      <c r="E16" s="10"/>
      <c r="F16" s="32">
        <f t="shared" si="1"/>
        <v>0</v>
      </c>
      <c r="G16" s="10">
        <v>19</v>
      </c>
      <c r="H16" s="31">
        <f t="shared" si="2"/>
        <v>45.03</v>
      </c>
      <c r="I16" s="10">
        <v>5</v>
      </c>
      <c r="J16" s="10">
        <f t="shared" si="3"/>
        <v>5</v>
      </c>
      <c r="K16" s="33">
        <v>0</v>
      </c>
      <c r="L16" s="31">
        <f t="shared" si="4"/>
        <v>0</v>
      </c>
      <c r="M16" s="10"/>
      <c r="N16" s="10">
        <f t="shared" si="5"/>
        <v>0</v>
      </c>
      <c r="O16" s="10">
        <v>0</v>
      </c>
      <c r="P16" s="31">
        <f t="shared" si="6"/>
        <v>0</v>
      </c>
      <c r="Q16" s="10">
        <v>5</v>
      </c>
      <c r="R16" s="10">
        <f t="shared" si="7"/>
        <v>5</v>
      </c>
      <c r="S16" s="10">
        <v>0</v>
      </c>
      <c r="T16" s="45">
        <f t="shared" si="8"/>
        <v>0</v>
      </c>
      <c r="U16" s="31">
        <f t="shared" si="9"/>
        <v>94.45</v>
      </c>
      <c r="V16" s="38">
        <v>1</v>
      </c>
      <c r="W16"/>
    </row>
    <row r="17" spans="1:23" ht="20.100000000000001" customHeight="1" x14ac:dyDescent="0.25">
      <c r="A17" s="41">
        <v>10</v>
      </c>
      <c r="B17" s="40" t="s">
        <v>311</v>
      </c>
      <c r="C17" s="10">
        <v>27</v>
      </c>
      <c r="D17" s="31">
        <f t="shared" si="0"/>
        <v>39.42</v>
      </c>
      <c r="E17" s="10"/>
      <c r="F17" s="32">
        <f t="shared" si="1"/>
        <v>0</v>
      </c>
      <c r="G17" s="10">
        <v>19</v>
      </c>
      <c r="H17" s="31">
        <f t="shared" si="2"/>
        <v>45.03</v>
      </c>
      <c r="I17" s="10">
        <v>4</v>
      </c>
      <c r="J17" s="10">
        <f t="shared" si="3"/>
        <v>4</v>
      </c>
      <c r="K17" s="33">
        <v>0</v>
      </c>
      <c r="L17" s="31">
        <f t="shared" si="4"/>
        <v>0</v>
      </c>
      <c r="M17" s="10"/>
      <c r="N17" s="10">
        <f t="shared" si="5"/>
        <v>0</v>
      </c>
      <c r="O17" s="10">
        <v>0</v>
      </c>
      <c r="P17" s="31">
        <f t="shared" si="6"/>
        <v>0</v>
      </c>
      <c r="Q17" s="10">
        <v>5</v>
      </c>
      <c r="R17" s="10">
        <f t="shared" si="7"/>
        <v>5</v>
      </c>
      <c r="S17" s="10">
        <v>0</v>
      </c>
      <c r="T17" s="45">
        <f t="shared" si="8"/>
        <v>0</v>
      </c>
      <c r="U17" s="31">
        <f t="shared" si="9"/>
        <v>93.45</v>
      </c>
      <c r="V17" s="38">
        <v>1</v>
      </c>
      <c r="W17"/>
    </row>
    <row r="18" spans="1:23" ht="20.100000000000001" customHeight="1" x14ac:dyDescent="0.25">
      <c r="A18" s="41">
        <v>11</v>
      </c>
      <c r="B18" s="40" t="s">
        <v>174</v>
      </c>
      <c r="C18" s="10">
        <v>30</v>
      </c>
      <c r="D18" s="31">
        <f t="shared" si="0"/>
        <v>43.8</v>
      </c>
      <c r="E18" s="10">
        <v>39</v>
      </c>
      <c r="F18" s="32">
        <f t="shared" si="1"/>
        <v>39</v>
      </c>
      <c r="G18" s="10">
        <v>0</v>
      </c>
      <c r="H18" s="31">
        <f t="shared" si="2"/>
        <v>0</v>
      </c>
      <c r="I18" s="10">
        <v>5</v>
      </c>
      <c r="J18" s="10">
        <f t="shared" si="3"/>
        <v>5</v>
      </c>
      <c r="K18" s="33">
        <v>0</v>
      </c>
      <c r="L18" s="31">
        <f t="shared" si="4"/>
        <v>0</v>
      </c>
      <c r="M18" s="10">
        <v>5</v>
      </c>
      <c r="N18" s="10">
        <f t="shared" si="5"/>
        <v>5</v>
      </c>
      <c r="O18" s="10">
        <v>0</v>
      </c>
      <c r="P18" s="31">
        <f t="shared" si="6"/>
        <v>0</v>
      </c>
      <c r="Q18" s="10"/>
      <c r="R18" s="10">
        <f t="shared" si="7"/>
        <v>0</v>
      </c>
      <c r="S18" s="10">
        <v>0</v>
      </c>
      <c r="T18" s="45">
        <f t="shared" si="8"/>
        <v>0</v>
      </c>
      <c r="U18" s="31">
        <f t="shared" si="9"/>
        <v>92.8</v>
      </c>
      <c r="V18" s="38">
        <v>1</v>
      </c>
      <c r="W18"/>
    </row>
    <row r="19" spans="1:23" ht="20.100000000000001" customHeight="1" x14ac:dyDescent="0.25">
      <c r="A19" s="41">
        <v>12</v>
      </c>
      <c r="B19" s="40" t="s">
        <v>131</v>
      </c>
      <c r="C19" s="10">
        <v>27</v>
      </c>
      <c r="D19" s="31">
        <f t="shared" si="0"/>
        <v>39.42</v>
      </c>
      <c r="E19" s="10"/>
      <c r="F19" s="32">
        <f t="shared" si="1"/>
        <v>0</v>
      </c>
      <c r="G19" s="10">
        <v>18</v>
      </c>
      <c r="H19" s="31">
        <f t="shared" si="2"/>
        <v>42.660000000000004</v>
      </c>
      <c r="I19" s="10">
        <v>5</v>
      </c>
      <c r="J19" s="10">
        <f t="shared" si="3"/>
        <v>5</v>
      </c>
      <c r="K19" s="33">
        <v>0</v>
      </c>
      <c r="L19" s="31">
        <f t="shared" si="4"/>
        <v>0</v>
      </c>
      <c r="M19" s="10"/>
      <c r="N19" s="10">
        <f t="shared" si="5"/>
        <v>0</v>
      </c>
      <c r="O19" s="10">
        <v>0</v>
      </c>
      <c r="P19" s="31">
        <f t="shared" si="6"/>
        <v>0</v>
      </c>
      <c r="Q19" s="10">
        <v>5</v>
      </c>
      <c r="R19" s="10">
        <f t="shared" si="7"/>
        <v>5</v>
      </c>
      <c r="S19" s="10">
        <v>0</v>
      </c>
      <c r="T19" s="45">
        <f t="shared" si="8"/>
        <v>0</v>
      </c>
      <c r="U19" s="31">
        <f t="shared" si="9"/>
        <v>92.080000000000013</v>
      </c>
      <c r="V19" s="38">
        <v>1</v>
      </c>
      <c r="W19"/>
    </row>
    <row r="20" spans="1:23" ht="20.100000000000001" customHeight="1" x14ac:dyDescent="0.25">
      <c r="A20" s="41">
        <v>13</v>
      </c>
      <c r="B20" s="40" t="s">
        <v>156</v>
      </c>
      <c r="C20" s="10">
        <v>27</v>
      </c>
      <c r="D20" s="31">
        <f t="shared" si="0"/>
        <v>39.42</v>
      </c>
      <c r="E20" s="10"/>
      <c r="F20" s="32">
        <f t="shared" si="1"/>
        <v>0</v>
      </c>
      <c r="G20" s="10">
        <v>18</v>
      </c>
      <c r="H20" s="31">
        <f t="shared" si="2"/>
        <v>42.660000000000004</v>
      </c>
      <c r="I20" s="10">
        <v>5</v>
      </c>
      <c r="J20" s="10">
        <f t="shared" si="3"/>
        <v>5</v>
      </c>
      <c r="K20" s="33">
        <v>0</v>
      </c>
      <c r="L20" s="31">
        <f t="shared" si="4"/>
        <v>0</v>
      </c>
      <c r="M20" s="10"/>
      <c r="N20" s="10">
        <f t="shared" si="5"/>
        <v>0</v>
      </c>
      <c r="O20" s="10">
        <v>0</v>
      </c>
      <c r="P20" s="31">
        <f t="shared" si="6"/>
        <v>0</v>
      </c>
      <c r="Q20" s="10">
        <v>5</v>
      </c>
      <c r="R20" s="10">
        <f t="shared" si="7"/>
        <v>5</v>
      </c>
      <c r="S20" s="10">
        <v>0</v>
      </c>
      <c r="T20" s="45">
        <f t="shared" si="8"/>
        <v>0</v>
      </c>
      <c r="U20" s="31">
        <f t="shared" si="9"/>
        <v>92.080000000000013</v>
      </c>
      <c r="V20" s="38">
        <v>1</v>
      </c>
      <c r="W20"/>
    </row>
    <row r="21" spans="1:23" ht="20.100000000000001" customHeight="1" x14ac:dyDescent="0.25">
      <c r="A21" s="41">
        <v>14</v>
      </c>
      <c r="B21" s="40" t="s">
        <v>179</v>
      </c>
      <c r="C21" s="10">
        <v>27</v>
      </c>
      <c r="D21" s="31">
        <f t="shared" si="0"/>
        <v>39.42</v>
      </c>
      <c r="E21" s="10"/>
      <c r="F21" s="32">
        <f t="shared" si="1"/>
        <v>0</v>
      </c>
      <c r="G21" s="10">
        <v>18</v>
      </c>
      <c r="H21" s="31">
        <f t="shared" si="2"/>
        <v>42.660000000000004</v>
      </c>
      <c r="I21" s="10">
        <v>5</v>
      </c>
      <c r="J21" s="10">
        <f t="shared" si="3"/>
        <v>5</v>
      </c>
      <c r="K21" s="33">
        <v>0</v>
      </c>
      <c r="L21" s="31">
        <f t="shared" si="4"/>
        <v>0</v>
      </c>
      <c r="M21" s="10"/>
      <c r="N21" s="10">
        <f t="shared" si="5"/>
        <v>0</v>
      </c>
      <c r="O21" s="10">
        <v>0</v>
      </c>
      <c r="P21" s="31">
        <f t="shared" si="6"/>
        <v>0</v>
      </c>
      <c r="Q21" s="10">
        <v>5</v>
      </c>
      <c r="R21" s="10">
        <f t="shared" si="7"/>
        <v>5</v>
      </c>
      <c r="S21" s="10">
        <v>0</v>
      </c>
      <c r="T21" s="45">
        <f t="shared" si="8"/>
        <v>0</v>
      </c>
      <c r="U21" s="31">
        <f t="shared" si="9"/>
        <v>92.080000000000013</v>
      </c>
      <c r="V21" s="38">
        <v>1</v>
      </c>
      <c r="W21"/>
    </row>
    <row r="22" spans="1:23" ht="20.100000000000001" customHeight="1" x14ac:dyDescent="0.25">
      <c r="A22" s="41">
        <v>15</v>
      </c>
      <c r="B22" s="40" t="s">
        <v>142</v>
      </c>
      <c r="C22" s="10">
        <v>30</v>
      </c>
      <c r="D22" s="31">
        <f t="shared" si="0"/>
        <v>43.8</v>
      </c>
      <c r="E22" s="10"/>
      <c r="F22" s="32">
        <f t="shared" si="1"/>
        <v>0</v>
      </c>
      <c r="G22" s="10">
        <v>16</v>
      </c>
      <c r="H22" s="31">
        <f t="shared" si="2"/>
        <v>37.92</v>
      </c>
      <c r="I22" s="10">
        <v>5</v>
      </c>
      <c r="J22" s="10">
        <f t="shared" si="3"/>
        <v>5</v>
      </c>
      <c r="K22" s="33">
        <v>0</v>
      </c>
      <c r="L22" s="31">
        <f t="shared" si="4"/>
        <v>0</v>
      </c>
      <c r="M22" s="10"/>
      <c r="N22" s="10">
        <f t="shared" si="5"/>
        <v>0</v>
      </c>
      <c r="O22" s="10">
        <v>0</v>
      </c>
      <c r="P22" s="31">
        <f t="shared" si="6"/>
        <v>0</v>
      </c>
      <c r="Q22" s="10">
        <v>5</v>
      </c>
      <c r="R22" s="10">
        <f t="shared" si="7"/>
        <v>5</v>
      </c>
      <c r="S22" s="10">
        <v>0</v>
      </c>
      <c r="T22" s="45">
        <f t="shared" si="8"/>
        <v>0</v>
      </c>
      <c r="U22" s="31">
        <f t="shared" si="9"/>
        <v>91.72</v>
      </c>
      <c r="V22" s="38">
        <v>1</v>
      </c>
      <c r="W22"/>
    </row>
    <row r="23" spans="1:23" ht="20.100000000000001" customHeight="1" x14ac:dyDescent="0.25">
      <c r="A23" s="41">
        <v>16</v>
      </c>
      <c r="B23" s="40" t="s">
        <v>165</v>
      </c>
      <c r="C23" s="10">
        <v>31</v>
      </c>
      <c r="D23" s="31">
        <f t="shared" si="0"/>
        <v>45.26</v>
      </c>
      <c r="E23" s="10"/>
      <c r="F23" s="32">
        <f t="shared" si="1"/>
        <v>0</v>
      </c>
      <c r="G23" s="10">
        <v>15</v>
      </c>
      <c r="H23" s="31">
        <f t="shared" si="2"/>
        <v>35.550000000000004</v>
      </c>
      <c r="I23" s="10">
        <v>5</v>
      </c>
      <c r="J23" s="10">
        <f t="shared" si="3"/>
        <v>5</v>
      </c>
      <c r="K23" s="33">
        <v>0</v>
      </c>
      <c r="L23" s="31">
        <f t="shared" si="4"/>
        <v>0</v>
      </c>
      <c r="M23" s="10"/>
      <c r="N23" s="10">
        <f t="shared" si="5"/>
        <v>0</v>
      </c>
      <c r="O23" s="10">
        <v>0</v>
      </c>
      <c r="P23" s="31">
        <f t="shared" si="6"/>
        <v>0</v>
      </c>
      <c r="Q23" s="10">
        <v>5</v>
      </c>
      <c r="R23" s="10">
        <f t="shared" si="7"/>
        <v>5</v>
      </c>
      <c r="S23" s="10">
        <v>0</v>
      </c>
      <c r="T23" s="45">
        <f t="shared" si="8"/>
        <v>0</v>
      </c>
      <c r="U23" s="31">
        <f t="shared" si="9"/>
        <v>90.81</v>
      </c>
      <c r="V23" s="38">
        <v>1</v>
      </c>
      <c r="W23"/>
    </row>
    <row r="24" spans="1:23" ht="20.100000000000001" customHeight="1" x14ac:dyDescent="0.25">
      <c r="A24" s="41">
        <v>17</v>
      </c>
      <c r="B24" s="40" t="s">
        <v>182</v>
      </c>
      <c r="C24" s="10">
        <v>26</v>
      </c>
      <c r="D24" s="31">
        <f t="shared" si="0"/>
        <v>37.96</v>
      </c>
      <c r="E24" s="10"/>
      <c r="F24" s="32">
        <f t="shared" si="1"/>
        <v>0</v>
      </c>
      <c r="G24" s="10">
        <v>18</v>
      </c>
      <c r="H24" s="31">
        <f t="shared" si="2"/>
        <v>42.660000000000004</v>
      </c>
      <c r="I24" s="10">
        <v>5</v>
      </c>
      <c r="J24" s="10">
        <f t="shared" si="3"/>
        <v>5</v>
      </c>
      <c r="K24" s="33">
        <v>0</v>
      </c>
      <c r="L24" s="31">
        <f t="shared" si="4"/>
        <v>0</v>
      </c>
      <c r="M24" s="10"/>
      <c r="N24" s="10">
        <f t="shared" si="5"/>
        <v>0</v>
      </c>
      <c r="O24" s="10">
        <v>0</v>
      </c>
      <c r="P24" s="31">
        <f t="shared" si="6"/>
        <v>0</v>
      </c>
      <c r="Q24" s="10">
        <v>5</v>
      </c>
      <c r="R24" s="10">
        <f t="shared" si="7"/>
        <v>5</v>
      </c>
      <c r="S24" s="10">
        <v>0</v>
      </c>
      <c r="T24" s="45">
        <f t="shared" si="8"/>
        <v>0</v>
      </c>
      <c r="U24" s="31">
        <f t="shared" si="9"/>
        <v>90.62</v>
      </c>
      <c r="V24" s="38">
        <v>1</v>
      </c>
      <c r="W24"/>
    </row>
    <row r="25" spans="1:23" ht="20.100000000000001" customHeight="1" x14ac:dyDescent="0.25">
      <c r="A25" s="41">
        <v>18</v>
      </c>
      <c r="B25" s="40" t="s">
        <v>205</v>
      </c>
      <c r="C25" s="10">
        <v>26</v>
      </c>
      <c r="D25" s="31">
        <f t="shared" si="0"/>
        <v>37.96</v>
      </c>
      <c r="E25" s="10"/>
      <c r="F25" s="32">
        <f t="shared" si="1"/>
        <v>0</v>
      </c>
      <c r="G25" s="10">
        <v>18</v>
      </c>
      <c r="H25" s="31">
        <f t="shared" si="2"/>
        <v>42.660000000000004</v>
      </c>
      <c r="I25" s="10">
        <v>5</v>
      </c>
      <c r="J25" s="10">
        <f t="shared" si="3"/>
        <v>5</v>
      </c>
      <c r="K25" s="33">
        <v>0</v>
      </c>
      <c r="L25" s="31">
        <f t="shared" si="4"/>
        <v>0</v>
      </c>
      <c r="M25" s="10"/>
      <c r="N25" s="10">
        <f t="shared" si="5"/>
        <v>0</v>
      </c>
      <c r="O25" s="10">
        <v>0</v>
      </c>
      <c r="P25" s="31">
        <f t="shared" si="6"/>
        <v>0</v>
      </c>
      <c r="Q25" s="10">
        <v>5</v>
      </c>
      <c r="R25" s="10">
        <f t="shared" si="7"/>
        <v>5</v>
      </c>
      <c r="S25" s="10">
        <v>0</v>
      </c>
      <c r="T25" s="45">
        <f t="shared" si="8"/>
        <v>0</v>
      </c>
      <c r="U25" s="31">
        <f t="shared" si="9"/>
        <v>90.62</v>
      </c>
      <c r="V25" s="38">
        <v>1</v>
      </c>
      <c r="W25"/>
    </row>
    <row r="26" spans="1:23" ht="20.100000000000001" customHeight="1" x14ac:dyDescent="0.25">
      <c r="A26" s="41">
        <v>19</v>
      </c>
      <c r="B26" s="40" t="s">
        <v>139</v>
      </c>
      <c r="C26" s="10">
        <v>27</v>
      </c>
      <c r="D26" s="31">
        <f t="shared" si="0"/>
        <v>39.42</v>
      </c>
      <c r="E26" s="10"/>
      <c r="F26" s="32">
        <f t="shared" si="1"/>
        <v>0</v>
      </c>
      <c r="G26" s="10">
        <v>17</v>
      </c>
      <c r="H26" s="31">
        <f t="shared" si="2"/>
        <v>40.29</v>
      </c>
      <c r="I26" s="10">
        <v>5</v>
      </c>
      <c r="J26" s="10">
        <f t="shared" si="3"/>
        <v>5</v>
      </c>
      <c r="K26" s="33">
        <v>0</v>
      </c>
      <c r="L26" s="31">
        <f t="shared" si="4"/>
        <v>0</v>
      </c>
      <c r="M26" s="10"/>
      <c r="N26" s="10">
        <f t="shared" si="5"/>
        <v>0</v>
      </c>
      <c r="O26" s="10">
        <v>0</v>
      </c>
      <c r="P26" s="31">
        <f t="shared" si="6"/>
        <v>0</v>
      </c>
      <c r="Q26" s="10">
        <v>5</v>
      </c>
      <c r="R26" s="10">
        <f t="shared" si="7"/>
        <v>5</v>
      </c>
      <c r="S26" s="10">
        <v>0</v>
      </c>
      <c r="T26" s="45">
        <f t="shared" si="8"/>
        <v>0</v>
      </c>
      <c r="U26" s="31">
        <f t="shared" si="9"/>
        <v>89.710000000000008</v>
      </c>
      <c r="V26" s="38">
        <v>1</v>
      </c>
      <c r="W26"/>
    </row>
    <row r="27" spans="1:23" ht="20.100000000000001" customHeight="1" x14ac:dyDescent="0.25">
      <c r="A27" s="41">
        <v>20</v>
      </c>
      <c r="B27" s="40" t="s">
        <v>173</v>
      </c>
      <c r="C27" s="10">
        <v>25</v>
      </c>
      <c r="D27" s="31">
        <f t="shared" si="0"/>
        <v>36.5</v>
      </c>
      <c r="E27" s="10"/>
      <c r="F27" s="32">
        <f t="shared" si="1"/>
        <v>0</v>
      </c>
      <c r="G27" s="10">
        <v>18</v>
      </c>
      <c r="H27" s="31">
        <f t="shared" si="2"/>
        <v>42.660000000000004</v>
      </c>
      <c r="I27" s="10">
        <v>5</v>
      </c>
      <c r="J27" s="10">
        <f t="shared" si="3"/>
        <v>5</v>
      </c>
      <c r="K27" s="33">
        <v>0</v>
      </c>
      <c r="L27" s="31">
        <f t="shared" si="4"/>
        <v>0</v>
      </c>
      <c r="M27" s="10"/>
      <c r="N27" s="10">
        <f t="shared" si="5"/>
        <v>0</v>
      </c>
      <c r="O27" s="10">
        <v>0</v>
      </c>
      <c r="P27" s="31">
        <f t="shared" si="6"/>
        <v>0</v>
      </c>
      <c r="Q27" s="10">
        <v>5</v>
      </c>
      <c r="R27" s="10">
        <f t="shared" si="7"/>
        <v>5</v>
      </c>
      <c r="S27" s="10">
        <v>0</v>
      </c>
      <c r="T27" s="45">
        <f t="shared" si="8"/>
        <v>0</v>
      </c>
      <c r="U27" s="31">
        <f t="shared" si="9"/>
        <v>89.16</v>
      </c>
      <c r="V27" s="38">
        <v>1</v>
      </c>
      <c r="W27"/>
    </row>
    <row r="28" spans="1:23" ht="20.100000000000001" customHeight="1" x14ac:dyDescent="0.25">
      <c r="A28" s="41">
        <v>21</v>
      </c>
      <c r="B28" s="40" t="s">
        <v>193</v>
      </c>
      <c r="C28" s="10">
        <v>23</v>
      </c>
      <c r="D28" s="31">
        <f t="shared" si="0"/>
        <v>33.58</v>
      </c>
      <c r="E28" s="10"/>
      <c r="F28" s="32">
        <f t="shared" si="1"/>
        <v>0</v>
      </c>
      <c r="G28" s="10">
        <v>19</v>
      </c>
      <c r="H28" s="31">
        <f t="shared" si="2"/>
        <v>45.03</v>
      </c>
      <c r="I28" s="10">
        <v>5</v>
      </c>
      <c r="J28" s="10">
        <f t="shared" si="3"/>
        <v>5</v>
      </c>
      <c r="K28" s="33">
        <v>0</v>
      </c>
      <c r="L28" s="31">
        <f t="shared" si="4"/>
        <v>0</v>
      </c>
      <c r="M28" s="10"/>
      <c r="N28" s="10">
        <f t="shared" si="5"/>
        <v>0</v>
      </c>
      <c r="O28" s="10">
        <v>0</v>
      </c>
      <c r="P28" s="31">
        <f t="shared" si="6"/>
        <v>0</v>
      </c>
      <c r="Q28" s="10">
        <v>5</v>
      </c>
      <c r="R28" s="10">
        <f t="shared" si="7"/>
        <v>5</v>
      </c>
      <c r="S28" s="10">
        <v>0</v>
      </c>
      <c r="T28" s="45">
        <f t="shared" si="8"/>
        <v>0</v>
      </c>
      <c r="U28" s="31">
        <f t="shared" si="9"/>
        <v>88.61</v>
      </c>
      <c r="V28" s="38">
        <v>2</v>
      </c>
      <c r="W28"/>
    </row>
    <row r="29" spans="1:23" ht="20.100000000000001" customHeight="1" x14ac:dyDescent="0.25">
      <c r="A29" s="41">
        <v>22</v>
      </c>
      <c r="B29" s="40" t="s">
        <v>188</v>
      </c>
      <c r="C29" s="10">
        <v>26</v>
      </c>
      <c r="D29" s="31">
        <f t="shared" si="0"/>
        <v>37.96</v>
      </c>
      <c r="E29" s="10"/>
      <c r="F29" s="32">
        <f t="shared" si="1"/>
        <v>0</v>
      </c>
      <c r="G29" s="10">
        <v>17</v>
      </c>
      <c r="H29" s="31">
        <f t="shared" si="2"/>
        <v>40.29</v>
      </c>
      <c r="I29" s="10">
        <v>5</v>
      </c>
      <c r="J29" s="10">
        <f t="shared" si="3"/>
        <v>5</v>
      </c>
      <c r="K29" s="33">
        <v>0</v>
      </c>
      <c r="L29" s="31">
        <f t="shared" si="4"/>
        <v>0</v>
      </c>
      <c r="M29" s="10"/>
      <c r="N29" s="10">
        <f t="shared" si="5"/>
        <v>0</v>
      </c>
      <c r="O29" s="10">
        <v>0</v>
      </c>
      <c r="P29" s="31">
        <f t="shared" si="6"/>
        <v>0</v>
      </c>
      <c r="Q29" s="10">
        <v>5</v>
      </c>
      <c r="R29" s="10">
        <f t="shared" si="7"/>
        <v>5</v>
      </c>
      <c r="S29" s="10">
        <v>0</v>
      </c>
      <c r="T29" s="45">
        <f t="shared" si="8"/>
        <v>0</v>
      </c>
      <c r="U29" s="31">
        <f t="shared" si="9"/>
        <v>88.25</v>
      </c>
      <c r="V29" s="38">
        <v>1</v>
      </c>
      <c r="W29"/>
    </row>
    <row r="30" spans="1:23" ht="20.100000000000001" customHeight="1" x14ac:dyDescent="0.25">
      <c r="A30" s="41">
        <v>23</v>
      </c>
      <c r="B30" s="40" t="s">
        <v>190</v>
      </c>
      <c r="C30" s="10">
        <v>26</v>
      </c>
      <c r="D30" s="31">
        <f t="shared" si="0"/>
        <v>37.96</v>
      </c>
      <c r="E30" s="10"/>
      <c r="F30" s="32">
        <f t="shared" si="1"/>
        <v>0</v>
      </c>
      <c r="G30" s="10">
        <v>17</v>
      </c>
      <c r="H30" s="31">
        <f t="shared" si="2"/>
        <v>40.29</v>
      </c>
      <c r="I30" s="10">
        <v>5</v>
      </c>
      <c r="J30" s="10">
        <f t="shared" si="3"/>
        <v>5</v>
      </c>
      <c r="K30" s="33">
        <v>0</v>
      </c>
      <c r="L30" s="31">
        <f t="shared" si="4"/>
        <v>0</v>
      </c>
      <c r="M30" s="10"/>
      <c r="N30" s="10">
        <f t="shared" si="5"/>
        <v>0</v>
      </c>
      <c r="O30" s="10">
        <v>0</v>
      </c>
      <c r="P30" s="31">
        <f t="shared" si="6"/>
        <v>0</v>
      </c>
      <c r="Q30" s="10">
        <v>5</v>
      </c>
      <c r="R30" s="10">
        <f t="shared" si="7"/>
        <v>5</v>
      </c>
      <c r="S30" s="10">
        <v>0</v>
      </c>
      <c r="T30" s="45">
        <f t="shared" si="8"/>
        <v>0</v>
      </c>
      <c r="U30" s="31">
        <f t="shared" si="9"/>
        <v>88.25</v>
      </c>
      <c r="V30" s="38">
        <v>1</v>
      </c>
      <c r="W30"/>
    </row>
    <row r="31" spans="1:23" ht="20.100000000000001" customHeight="1" x14ac:dyDescent="0.25">
      <c r="A31" s="41">
        <v>24</v>
      </c>
      <c r="B31" s="40" t="s">
        <v>140</v>
      </c>
      <c r="C31" s="10">
        <v>27</v>
      </c>
      <c r="D31" s="31">
        <f t="shared" si="0"/>
        <v>39.42</v>
      </c>
      <c r="E31" s="10"/>
      <c r="F31" s="32">
        <f t="shared" si="1"/>
        <v>0</v>
      </c>
      <c r="G31" s="10">
        <v>16</v>
      </c>
      <c r="H31" s="31">
        <f t="shared" si="2"/>
        <v>37.92</v>
      </c>
      <c r="I31" s="10">
        <v>5</v>
      </c>
      <c r="J31" s="10">
        <f t="shared" si="3"/>
        <v>5</v>
      </c>
      <c r="K31" s="33">
        <v>0</v>
      </c>
      <c r="L31" s="31">
        <f t="shared" si="4"/>
        <v>0</v>
      </c>
      <c r="M31" s="10"/>
      <c r="N31" s="10">
        <f t="shared" si="5"/>
        <v>0</v>
      </c>
      <c r="O31" s="10">
        <v>0</v>
      </c>
      <c r="P31" s="31">
        <f t="shared" si="6"/>
        <v>0</v>
      </c>
      <c r="Q31" s="10">
        <v>5</v>
      </c>
      <c r="R31" s="10">
        <f t="shared" si="7"/>
        <v>5</v>
      </c>
      <c r="S31" s="10">
        <v>0</v>
      </c>
      <c r="T31" s="45">
        <f t="shared" si="8"/>
        <v>0</v>
      </c>
      <c r="U31" s="31">
        <f t="shared" si="9"/>
        <v>87.34</v>
      </c>
      <c r="V31" s="38">
        <v>1</v>
      </c>
      <c r="W31"/>
    </row>
    <row r="32" spans="1:23" ht="20.100000000000001" customHeight="1" x14ac:dyDescent="0.25">
      <c r="A32" s="41">
        <v>25</v>
      </c>
      <c r="B32" s="40" t="s">
        <v>162</v>
      </c>
      <c r="C32" s="10">
        <v>27</v>
      </c>
      <c r="D32" s="31">
        <f t="shared" si="0"/>
        <v>39.42</v>
      </c>
      <c r="E32" s="10"/>
      <c r="F32" s="32">
        <f t="shared" si="1"/>
        <v>0</v>
      </c>
      <c r="G32" s="10">
        <v>16</v>
      </c>
      <c r="H32" s="31">
        <f t="shared" si="2"/>
        <v>37.92</v>
      </c>
      <c r="I32" s="10">
        <v>5</v>
      </c>
      <c r="J32" s="10">
        <f t="shared" si="3"/>
        <v>5</v>
      </c>
      <c r="K32" s="33">
        <v>0</v>
      </c>
      <c r="L32" s="31">
        <f t="shared" si="4"/>
        <v>0</v>
      </c>
      <c r="M32" s="10"/>
      <c r="N32" s="10">
        <f t="shared" si="5"/>
        <v>0</v>
      </c>
      <c r="O32" s="10">
        <v>0</v>
      </c>
      <c r="P32" s="31">
        <f t="shared" si="6"/>
        <v>0</v>
      </c>
      <c r="Q32" s="10">
        <v>5</v>
      </c>
      <c r="R32" s="10">
        <f t="shared" si="7"/>
        <v>5</v>
      </c>
      <c r="S32" s="10">
        <v>0</v>
      </c>
      <c r="T32" s="45">
        <f t="shared" si="8"/>
        <v>0</v>
      </c>
      <c r="U32" s="31">
        <f t="shared" si="9"/>
        <v>87.34</v>
      </c>
      <c r="V32" s="38">
        <v>1</v>
      </c>
      <c r="W32"/>
    </row>
    <row r="33" spans="1:23" ht="18.75" customHeight="1" x14ac:dyDescent="0.25">
      <c r="A33" s="41">
        <v>26</v>
      </c>
      <c r="B33" s="40" t="s">
        <v>196</v>
      </c>
      <c r="C33" s="10">
        <v>27</v>
      </c>
      <c r="D33" s="31">
        <f t="shared" si="0"/>
        <v>39.42</v>
      </c>
      <c r="E33" s="10"/>
      <c r="F33" s="32">
        <f t="shared" si="1"/>
        <v>0</v>
      </c>
      <c r="G33" s="10">
        <v>16</v>
      </c>
      <c r="H33" s="31">
        <f t="shared" si="2"/>
        <v>37.92</v>
      </c>
      <c r="I33" s="10">
        <v>5</v>
      </c>
      <c r="J33" s="10">
        <f t="shared" si="3"/>
        <v>5</v>
      </c>
      <c r="K33" s="33">
        <v>0</v>
      </c>
      <c r="L33" s="31">
        <f t="shared" si="4"/>
        <v>0</v>
      </c>
      <c r="M33" s="10"/>
      <c r="N33" s="10">
        <f t="shared" si="5"/>
        <v>0</v>
      </c>
      <c r="O33" s="10">
        <v>0</v>
      </c>
      <c r="P33" s="31">
        <f t="shared" si="6"/>
        <v>0</v>
      </c>
      <c r="Q33" s="10">
        <v>5</v>
      </c>
      <c r="R33" s="10">
        <f t="shared" si="7"/>
        <v>5</v>
      </c>
      <c r="S33" s="10">
        <v>0</v>
      </c>
      <c r="T33" s="45">
        <f t="shared" si="8"/>
        <v>0</v>
      </c>
      <c r="U33" s="31">
        <f t="shared" si="9"/>
        <v>87.34</v>
      </c>
      <c r="V33" s="38">
        <v>1</v>
      </c>
      <c r="W33"/>
    </row>
    <row r="34" spans="1:23" ht="20.100000000000001" customHeight="1" x14ac:dyDescent="0.25">
      <c r="A34" s="41">
        <v>27</v>
      </c>
      <c r="B34" s="40" t="s">
        <v>132</v>
      </c>
      <c r="C34" s="10">
        <v>25</v>
      </c>
      <c r="D34" s="31">
        <f t="shared" si="0"/>
        <v>36.5</v>
      </c>
      <c r="E34" s="10"/>
      <c r="F34" s="32">
        <f t="shared" si="1"/>
        <v>0</v>
      </c>
      <c r="G34" s="10">
        <v>17</v>
      </c>
      <c r="H34" s="31">
        <f t="shared" si="2"/>
        <v>40.29</v>
      </c>
      <c r="I34" s="10">
        <v>5</v>
      </c>
      <c r="J34" s="10">
        <f t="shared" si="3"/>
        <v>5</v>
      </c>
      <c r="K34" s="33">
        <v>0</v>
      </c>
      <c r="L34" s="31">
        <f t="shared" si="4"/>
        <v>0</v>
      </c>
      <c r="M34" s="10"/>
      <c r="N34" s="10">
        <f t="shared" si="5"/>
        <v>0</v>
      </c>
      <c r="O34" s="10">
        <v>0</v>
      </c>
      <c r="P34" s="31">
        <f t="shared" si="6"/>
        <v>0</v>
      </c>
      <c r="Q34" s="10">
        <v>5</v>
      </c>
      <c r="R34" s="10">
        <f t="shared" si="7"/>
        <v>5</v>
      </c>
      <c r="S34" s="10">
        <v>0</v>
      </c>
      <c r="T34" s="45">
        <f t="shared" si="8"/>
        <v>0</v>
      </c>
      <c r="U34" s="31">
        <f t="shared" si="9"/>
        <v>86.789999999999992</v>
      </c>
      <c r="V34" s="38">
        <v>1</v>
      </c>
      <c r="W34"/>
    </row>
    <row r="35" spans="1:23" ht="20.100000000000001" customHeight="1" x14ac:dyDescent="0.25">
      <c r="A35" s="41">
        <v>28</v>
      </c>
      <c r="B35" s="40" t="s">
        <v>138</v>
      </c>
      <c r="C35" s="10">
        <v>25</v>
      </c>
      <c r="D35" s="31">
        <f t="shared" si="0"/>
        <v>36.5</v>
      </c>
      <c r="E35" s="10"/>
      <c r="F35" s="32">
        <f t="shared" si="1"/>
        <v>0</v>
      </c>
      <c r="G35" s="10">
        <v>17</v>
      </c>
      <c r="H35" s="31">
        <f t="shared" si="2"/>
        <v>40.29</v>
      </c>
      <c r="I35" s="10">
        <v>5</v>
      </c>
      <c r="J35" s="10">
        <f t="shared" si="3"/>
        <v>5</v>
      </c>
      <c r="K35" s="33">
        <v>0</v>
      </c>
      <c r="L35" s="31">
        <f t="shared" si="4"/>
        <v>0</v>
      </c>
      <c r="M35" s="10"/>
      <c r="N35" s="10">
        <f t="shared" si="5"/>
        <v>0</v>
      </c>
      <c r="O35" s="10">
        <v>0</v>
      </c>
      <c r="P35" s="31">
        <f t="shared" si="6"/>
        <v>0</v>
      </c>
      <c r="Q35" s="10">
        <v>5</v>
      </c>
      <c r="R35" s="10">
        <f t="shared" si="7"/>
        <v>5</v>
      </c>
      <c r="S35" s="10">
        <v>0</v>
      </c>
      <c r="T35" s="45">
        <f t="shared" si="8"/>
        <v>0</v>
      </c>
      <c r="U35" s="31">
        <f t="shared" si="9"/>
        <v>86.789999999999992</v>
      </c>
      <c r="V35" s="38">
        <v>1</v>
      </c>
      <c r="W35"/>
    </row>
    <row r="36" spans="1:23" ht="20.100000000000001" customHeight="1" x14ac:dyDescent="0.25">
      <c r="A36" s="41">
        <v>29</v>
      </c>
      <c r="B36" s="40" t="s">
        <v>141</v>
      </c>
      <c r="C36" s="10">
        <v>25</v>
      </c>
      <c r="D36" s="31">
        <f t="shared" si="0"/>
        <v>36.5</v>
      </c>
      <c r="E36" s="10"/>
      <c r="F36" s="32">
        <f t="shared" si="1"/>
        <v>0</v>
      </c>
      <c r="G36" s="10">
        <v>17</v>
      </c>
      <c r="H36" s="31">
        <f t="shared" si="2"/>
        <v>40.29</v>
      </c>
      <c r="I36" s="10">
        <v>5</v>
      </c>
      <c r="J36" s="10">
        <f t="shared" si="3"/>
        <v>5</v>
      </c>
      <c r="K36" s="33">
        <v>0</v>
      </c>
      <c r="L36" s="31">
        <f t="shared" si="4"/>
        <v>0</v>
      </c>
      <c r="M36" s="10"/>
      <c r="N36" s="10">
        <f t="shared" si="5"/>
        <v>0</v>
      </c>
      <c r="O36" s="10">
        <v>0</v>
      </c>
      <c r="P36" s="31">
        <f t="shared" si="6"/>
        <v>0</v>
      </c>
      <c r="Q36" s="10">
        <v>5</v>
      </c>
      <c r="R36" s="10">
        <f t="shared" si="7"/>
        <v>5</v>
      </c>
      <c r="S36" s="10">
        <v>0</v>
      </c>
      <c r="T36" s="45">
        <f t="shared" si="8"/>
        <v>0</v>
      </c>
      <c r="U36" s="31">
        <f t="shared" si="9"/>
        <v>86.789999999999992</v>
      </c>
      <c r="V36" s="38">
        <v>1</v>
      </c>
      <c r="W36"/>
    </row>
    <row r="37" spans="1:23" ht="20.100000000000001" customHeight="1" x14ac:dyDescent="0.25">
      <c r="A37" s="41">
        <v>30</v>
      </c>
      <c r="B37" s="40" t="s">
        <v>166</v>
      </c>
      <c r="C37" s="10">
        <v>25</v>
      </c>
      <c r="D37" s="31">
        <f t="shared" si="0"/>
        <v>36.5</v>
      </c>
      <c r="E37" s="10"/>
      <c r="F37" s="32">
        <f t="shared" si="1"/>
        <v>0</v>
      </c>
      <c r="G37" s="10">
        <v>17</v>
      </c>
      <c r="H37" s="31">
        <f t="shared" si="2"/>
        <v>40.29</v>
      </c>
      <c r="I37" s="10">
        <v>5</v>
      </c>
      <c r="J37" s="10">
        <f t="shared" si="3"/>
        <v>5</v>
      </c>
      <c r="K37" s="33">
        <v>0</v>
      </c>
      <c r="L37" s="31">
        <f t="shared" si="4"/>
        <v>0</v>
      </c>
      <c r="M37" s="10"/>
      <c r="N37" s="10">
        <f t="shared" si="5"/>
        <v>0</v>
      </c>
      <c r="O37" s="10">
        <v>0</v>
      </c>
      <c r="P37" s="31">
        <f t="shared" si="6"/>
        <v>0</v>
      </c>
      <c r="Q37" s="10">
        <v>5</v>
      </c>
      <c r="R37" s="10">
        <f t="shared" si="7"/>
        <v>5</v>
      </c>
      <c r="S37" s="10">
        <v>0</v>
      </c>
      <c r="T37" s="45">
        <f t="shared" si="8"/>
        <v>0</v>
      </c>
      <c r="U37" s="31">
        <f t="shared" si="9"/>
        <v>86.789999999999992</v>
      </c>
      <c r="V37" s="38">
        <v>1</v>
      </c>
      <c r="W37"/>
    </row>
    <row r="38" spans="1:23" ht="20.100000000000001" customHeight="1" x14ac:dyDescent="0.25">
      <c r="A38" s="41">
        <v>31</v>
      </c>
      <c r="B38" s="27" t="s">
        <v>176</v>
      </c>
      <c r="C38" s="10">
        <v>25</v>
      </c>
      <c r="D38" s="31">
        <f t="shared" si="0"/>
        <v>36.5</v>
      </c>
      <c r="E38" s="10"/>
      <c r="F38" s="32">
        <f t="shared" si="1"/>
        <v>0</v>
      </c>
      <c r="G38" s="10">
        <v>17</v>
      </c>
      <c r="H38" s="31">
        <f t="shared" si="2"/>
        <v>40.29</v>
      </c>
      <c r="I38" s="10">
        <v>5</v>
      </c>
      <c r="J38" s="10">
        <f t="shared" si="3"/>
        <v>5</v>
      </c>
      <c r="K38" s="33">
        <v>0</v>
      </c>
      <c r="L38" s="31">
        <f t="shared" si="4"/>
        <v>0</v>
      </c>
      <c r="M38" s="10"/>
      <c r="N38" s="10">
        <f t="shared" si="5"/>
        <v>0</v>
      </c>
      <c r="O38" s="10">
        <v>0</v>
      </c>
      <c r="P38" s="31">
        <f t="shared" si="6"/>
        <v>0</v>
      </c>
      <c r="Q38" s="10">
        <v>5</v>
      </c>
      <c r="R38" s="10">
        <f t="shared" si="7"/>
        <v>5</v>
      </c>
      <c r="S38" s="10">
        <v>0</v>
      </c>
      <c r="T38" s="45">
        <f t="shared" si="8"/>
        <v>0</v>
      </c>
      <c r="U38" s="31">
        <f t="shared" si="9"/>
        <v>86.789999999999992</v>
      </c>
      <c r="V38" s="38">
        <v>2</v>
      </c>
      <c r="W38"/>
    </row>
    <row r="39" spans="1:23" ht="20.100000000000001" customHeight="1" x14ac:dyDescent="0.25">
      <c r="A39" s="41">
        <v>32</v>
      </c>
      <c r="B39" s="27" t="s">
        <v>158</v>
      </c>
      <c r="C39" s="10">
        <v>28</v>
      </c>
      <c r="D39" s="31">
        <f t="shared" si="0"/>
        <v>40.879999999999995</v>
      </c>
      <c r="E39" s="10"/>
      <c r="F39" s="32">
        <f t="shared" si="1"/>
        <v>0</v>
      </c>
      <c r="G39" s="10">
        <v>15</v>
      </c>
      <c r="H39" s="31">
        <f t="shared" si="2"/>
        <v>35.550000000000004</v>
      </c>
      <c r="I39" s="10">
        <v>5</v>
      </c>
      <c r="J39" s="10">
        <f t="shared" si="3"/>
        <v>5</v>
      </c>
      <c r="K39" s="33">
        <v>0</v>
      </c>
      <c r="L39" s="31">
        <f t="shared" si="4"/>
        <v>0</v>
      </c>
      <c r="M39" s="10"/>
      <c r="N39" s="10">
        <f t="shared" si="5"/>
        <v>0</v>
      </c>
      <c r="O39" s="10">
        <v>0</v>
      </c>
      <c r="P39" s="31">
        <f t="shared" si="6"/>
        <v>0</v>
      </c>
      <c r="Q39" s="10">
        <v>5</v>
      </c>
      <c r="R39" s="10">
        <f t="shared" si="7"/>
        <v>5</v>
      </c>
      <c r="S39" s="10">
        <v>0</v>
      </c>
      <c r="T39" s="45">
        <f t="shared" si="8"/>
        <v>0</v>
      </c>
      <c r="U39" s="31">
        <f t="shared" si="9"/>
        <v>86.43</v>
      </c>
      <c r="V39" s="38">
        <v>1</v>
      </c>
      <c r="W39"/>
    </row>
    <row r="40" spans="1:23" ht="20.100000000000001" customHeight="1" x14ac:dyDescent="0.25">
      <c r="A40" s="41">
        <v>33</v>
      </c>
      <c r="B40" s="27" t="s">
        <v>192</v>
      </c>
      <c r="C40" s="10">
        <v>25</v>
      </c>
      <c r="D40" s="31">
        <f t="shared" ref="D40:D71" si="10">C40*1.46</f>
        <v>36.5</v>
      </c>
      <c r="E40" s="10"/>
      <c r="F40" s="32">
        <f t="shared" ref="F40:F71" si="11">E40*1</f>
        <v>0</v>
      </c>
      <c r="G40" s="10">
        <v>17</v>
      </c>
      <c r="H40" s="31">
        <f t="shared" ref="H40:H71" si="12">G40*2.37</f>
        <v>40.29</v>
      </c>
      <c r="I40" s="10">
        <v>4</v>
      </c>
      <c r="J40" s="10">
        <f t="shared" ref="J40:J71" si="13">I40</f>
        <v>4</v>
      </c>
      <c r="K40" s="33">
        <v>0</v>
      </c>
      <c r="L40" s="31">
        <f t="shared" ref="L40:L71" si="14">K40*1.25</f>
        <v>0</v>
      </c>
      <c r="M40" s="10"/>
      <c r="N40" s="10">
        <f t="shared" ref="N40:N71" si="15">M40</f>
        <v>0</v>
      </c>
      <c r="O40" s="10">
        <v>0</v>
      </c>
      <c r="P40" s="31">
        <f t="shared" ref="P40:P71" si="16">O40*1.25</f>
        <v>0</v>
      </c>
      <c r="Q40" s="10">
        <v>5</v>
      </c>
      <c r="R40" s="10">
        <f t="shared" ref="R40:R71" si="17">Q40</f>
        <v>5</v>
      </c>
      <c r="S40" s="10">
        <v>0</v>
      </c>
      <c r="T40" s="45">
        <f t="shared" ref="T40:T71" si="18">S40*1.25</f>
        <v>0</v>
      </c>
      <c r="U40" s="31">
        <f t="shared" ref="U40:U71" si="19">D40+F40+H40+J40+L40+N40+P40+R40+T40</f>
        <v>85.789999999999992</v>
      </c>
      <c r="V40" s="38">
        <v>1</v>
      </c>
      <c r="W40"/>
    </row>
    <row r="41" spans="1:23" ht="20.100000000000001" customHeight="1" x14ac:dyDescent="0.25">
      <c r="A41" s="41">
        <v>34</v>
      </c>
      <c r="B41" s="27" t="s">
        <v>170</v>
      </c>
      <c r="C41" s="10">
        <v>23</v>
      </c>
      <c r="D41" s="31">
        <f t="shared" si="10"/>
        <v>33.58</v>
      </c>
      <c r="E41" s="10"/>
      <c r="F41" s="32">
        <f t="shared" si="11"/>
        <v>0</v>
      </c>
      <c r="G41" s="10">
        <v>18</v>
      </c>
      <c r="H41" s="31">
        <f t="shared" si="12"/>
        <v>42.660000000000004</v>
      </c>
      <c r="I41" s="10">
        <v>4</v>
      </c>
      <c r="J41" s="10">
        <f t="shared" si="13"/>
        <v>4</v>
      </c>
      <c r="K41" s="33">
        <v>0</v>
      </c>
      <c r="L41" s="31">
        <f t="shared" si="14"/>
        <v>0</v>
      </c>
      <c r="M41" s="10"/>
      <c r="N41" s="10">
        <f t="shared" si="15"/>
        <v>0</v>
      </c>
      <c r="O41" s="10">
        <v>0</v>
      </c>
      <c r="P41" s="31">
        <f t="shared" si="16"/>
        <v>0</v>
      </c>
      <c r="Q41" s="10">
        <v>5</v>
      </c>
      <c r="R41" s="10">
        <f t="shared" si="17"/>
        <v>5</v>
      </c>
      <c r="S41" s="10">
        <v>0</v>
      </c>
      <c r="T41" s="45">
        <f t="shared" si="18"/>
        <v>0</v>
      </c>
      <c r="U41" s="31">
        <f t="shared" si="19"/>
        <v>85.240000000000009</v>
      </c>
      <c r="V41" s="38">
        <v>1</v>
      </c>
      <c r="W41"/>
    </row>
    <row r="42" spans="1:23" ht="20.100000000000001" customHeight="1" x14ac:dyDescent="0.25">
      <c r="A42" s="41">
        <v>35</v>
      </c>
      <c r="B42" s="27" t="s">
        <v>145</v>
      </c>
      <c r="C42" s="10">
        <v>23</v>
      </c>
      <c r="D42" s="31">
        <f t="shared" si="10"/>
        <v>33.58</v>
      </c>
      <c r="E42" s="10"/>
      <c r="F42" s="32">
        <f t="shared" si="11"/>
        <v>0</v>
      </c>
      <c r="G42" s="10">
        <v>17</v>
      </c>
      <c r="H42" s="31">
        <f t="shared" si="12"/>
        <v>40.29</v>
      </c>
      <c r="I42" s="10">
        <v>5</v>
      </c>
      <c r="J42" s="10">
        <f t="shared" si="13"/>
        <v>5</v>
      </c>
      <c r="K42" s="33">
        <v>0</v>
      </c>
      <c r="L42" s="31">
        <f t="shared" si="14"/>
        <v>0</v>
      </c>
      <c r="M42" s="10"/>
      <c r="N42" s="10">
        <f t="shared" si="15"/>
        <v>0</v>
      </c>
      <c r="O42" s="10">
        <v>0</v>
      </c>
      <c r="P42" s="31">
        <f t="shared" si="16"/>
        <v>0</v>
      </c>
      <c r="Q42" s="10">
        <v>5</v>
      </c>
      <c r="R42" s="10">
        <f t="shared" si="17"/>
        <v>5</v>
      </c>
      <c r="S42" s="10">
        <v>0</v>
      </c>
      <c r="T42" s="45">
        <f t="shared" si="18"/>
        <v>0</v>
      </c>
      <c r="U42" s="31">
        <f t="shared" si="19"/>
        <v>83.87</v>
      </c>
      <c r="V42" s="38">
        <v>1</v>
      </c>
      <c r="W42"/>
    </row>
    <row r="43" spans="1:23" ht="20.100000000000001" customHeight="1" x14ac:dyDescent="0.25">
      <c r="A43" s="41">
        <v>36</v>
      </c>
      <c r="B43" s="27" t="s">
        <v>155</v>
      </c>
      <c r="C43" s="10">
        <v>22</v>
      </c>
      <c r="D43" s="31">
        <f t="shared" si="10"/>
        <v>32.119999999999997</v>
      </c>
      <c r="E43" s="10"/>
      <c r="F43" s="32">
        <f t="shared" si="11"/>
        <v>0</v>
      </c>
      <c r="G43" s="10">
        <v>18</v>
      </c>
      <c r="H43" s="31">
        <f t="shared" si="12"/>
        <v>42.660000000000004</v>
      </c>
      <c r="I43" s="10">
        <v>4</v>
      </c>
      <c r="J43" s="10">
        <f t="shared" si="13"/>
        <v>4</v>
      </c>
      <c r="K43" s="33">
        <v>0</v>
      </c>
      <c r="L43" s="31">
        <f t="shared" si="14"/>
        <v>0</v>
      </c>
      <c r="M43" s="10"/>
      <c r="N43" s="10">
        <f t="shared" si="15"/>
        <v>0</v>
      </c>
      <c r="O43" s="10">
        <v>0</v>
      </c>
      <c r="P43" s="31">
        <f t="shared" si="16"/>
        <v>0</v>
      </c>
      <c r="Q43" s="10">
        <v>5</v>
      </c>
      <c r="R43" s="10">
        <f t="shared" si="17"/>
        <v>5</v>
      </c>
      <c r="S43" s="10">
        <v>0</v>
      </c>
      <c r="T43" s="45">
        <f t="shared" si="18"/>
        <v>0</v>
      </c>
      <c r="U43" s="31">
        <f t="shared" si="19"/>
        <v>83.78</v>
      </c>
      <c r="V43" s="38">
        <v>1</v>
      </c>
      <c r="W43"/>
    </row>
    <row r="44" spans="1:23" ht="20.100000000000001" customHeight="1" x14ac:dyDescent="0.25">
      <c r="A44" s="41">
        <v>37</v>
      </c>
      <c r="B44" s="40" t="s">
        <v>177</v>
      </c>
      <c r="C44" s="10">
        <v>26</v>
      </c>
      <c r="D44" s="31">
        <f t="shared" si="10"/>
        <v>37.96</v>
      </c>
      <c r="E44" s="10"/>
      <c r="F44" s="32">
        <f t="shared" si="11"/>
        <v>0</v>
      </c>
      <c r="G44" s="10">
        <v>15</v>
      </c>
      <c r="H44" s="31">
        <f t="shared" si="12"/>
        <v>35.550000000000004</v>
      </c>
      <c r="I44" s="10">
        <v>5</v>
      </c>
      <c r="J44" s="10">
        <f t="shared" si="13"/>
        <v>5</v>
      </c>
      <c r="K44" s="33">
        <v>0</v>
      </c>
      <c r="L44" s="31">
        <f t="shared" si="14"/>
        <v>0</v>
      </c>
      <c r="M44" s="10"/>
      <c r="N44" s="10">
        <f t="shared" si="15"/>
        <v>0</v>
      </c>
      <c r="O44" s="10">
        <v>0</v>
      </c>
      <c r="P44" s="31">
        <f t="shared" si="16"/>
        <v>0</v>
      </c>
      <c r="Q44" s="10">
        <v>5</v>
      </c>
      <c r="R44" s="10">
        <f t="shared" si="17"/>
        <v>5</v>
      </c>
      <c r="S44" s="10">
        <v>0</v>
      </c>
      <c r="T44" s="45">
        <f t="shared" si="18"/>
        <v>0</v>
      </c>
      <c r="U44" s="31">
        <f t="shared" si="19"/>
        <v>83.51</v>
      </c>
      <c r="V44" s="38">
        <v>1</v>
      </c>
      <c r="W44"/>
    </row>
    <row r="45" spans="1:23" ht="20.100000000000001" customHeight="1" x14ac:dyDescent="0.25">
      <c r="A45" s="41">
        <v>38</v>
      </c>
      <c r="B45" s="27" t="s">
        <v>146</v>
      </c>
      <c r="C45" s="10">
        <v>25</v>
      </c>
      <c r="D45" s="31">
        <f t="shared" si="10"/>
        <v>36.5</v>
      </c>
      <c r="E45" s="10"/>
      <c r="F45" s="32">
        <f t="shared" si="11"/>
        <v>0</v>
      </c>
      <c r="G45" s="10">
        <v>16</v>
      </c>
      <c r="H45" s="31">
        <f t="shared" si="12"/>
        <v>37.92</v>
      </c>
      <c r="I45" s="10">
        <v>4</v>
      </c>
      <c r="J45" s="10">
        <f t="shared" si="13"/>
        <v>4</v>
      </c>
      <c r="K45" s="33">
        <v>0</v>
      </c>
      <c r="L45" s="31">
        <f t="shared" si="14"/>
        <v>0</v>
      </c>
      <c r="M45" s="10"/>
      <c r="N45" s="10">
        <f t="shared" si="15"/>
        <v>0</v>
      </c>
      <c r="O45" s="10">
        <v>0</v>
      </c>
      <c r="P45" s="31">
        <f t="shared" si="16"/>
        <v>0</v>
      </c>
      <c r="Q45" s="10">
        <v>5</v>
      </c>
      <c r="R45" s="10">
        <f t="shared" si="17"/>
        <v>5</v>
      </c>
      <c r="S45" s="10">
        <v>0</v>
      </c>
      <c r="T45" s="45">
        <f t="shared" si="18"/>
        <v>0</v>
      </c>
      <c r="U45" s="31">
        <f t="shared" si="19"/>
        <v>83.42</v>
      </c>
      <c r="V45" s="38">
        <v>1</v>
      </c>
      <c r="W45"/>
    </row>
    <row r="46" spans="1:23" ht="20.100000000000001" customHeight="1" x14ac:dyDescent="0.25">
      <c r="A46" s="41">
        <v>39</v>
      </c>
      <c r="B46" s="27" t="s">
        <v>167</v>
      </c>
      <c r="C46" s="10">
        <v>24</v>
      </c>
      <c r="D46" s="31">
        <f t="shared" si="10"/>
        <v>35.04</v>
      </c>
      <c r="E46" s="10"/>
      <c r="F46" s="32">
        <f t="shared" si="11"/>
        <v>0</v>
      </c>
      <c r="G46" s="10">
        <v>16</v>
      </c>
      <c r="H46" s="31">
        <f t="shared" si="12"/>
        <v>37.92</v>
      </c>
      <c r="I46" s="10">
        <v>5</v>
      </c>
      <c r="J46" s="10">
        <f t="shared" si="13"/>
        <v>5</v>
      </c>
      <c r="K46" s="33">
        <v>0</v>
      </c>
      <c r="L46" s="31">
        <f t="shared" si="14"/>
        <v>0</v>
      </c>
      <c r="M46" s="10"/>
      <c r="N46" s="10">
        <f t="shared" si="15"/>
        <v>0</v>
      </c>
      <c r="O46" s="10">
        <v>0</v>
      </c>
      <c r="P46" s="31">
        <f t="shared" si="16"/>
        <v>0</v>
      </c>
      <c r="Q46" s="10">
        <v>5</v>
      </c>
      <c r="R46" s="10">
        <f t="shared" si="17"/>
        <v>5</v>
      </c>
      <c r="S46" s="10">
        <v>0</v>
      </c>
      <c r="T46" s="45">
        <f t="shared" si="18"/>
        <v>0</v>
      </c>
      <c r="U46" s="31">
        <f t="shared" si="19"/>
        <v>82.960000000000008</v>
      </c>
      <c r="V46" s="38">
        <v>2</v>
      </c>
      <c r="W46"/>
    </row>
    <row r="47" spans="1:23" ht="20.100000000000001" customHeight="1" x14ac:dyDescent="0.25">
      <c r="A47" s="41">
        <v>40</v>
      </c>
      <c r="B47" s="27" t="s">
        <v>197</v>
      </c>
      <c r="C47" s="10">
        <v>24</v>
      </c>
      <c r="D47" s="31">
        <f t="shared" si="10"/>
        <v>35.04</v>
      </c>
      <c r="E47" s="10"/>
      <c r="F47" s="32">
        <f t="shared" si="11"/>
        <v>0</v>
      </c>
      <c r="G47" s="10">
        <v>16</v>
      </c>
      <c r="H47" s="31">
        <f t="shared" si="12"/>
        <v>37.92</v>
      </c>
      <c r="I47" s="10">
        <v>0</v>
      </c>
      <c r="J47" s="10">
        <f t="shared" si="13"/>
        <v>0</v>
      </c>
      <c r="K47" s="33">
        <v>4</v>
      </c>
      <c r="L47" s="31">
        <f t="shared" si="14"/>
        <v>5</v>
      </c>
      <c r="M47" s="10"/>
      <c r="N47" s="10">
        <f t="shared" si="15"/>
        <v>0</v>
      </c>
      <c r="O47" s="10">
        <v>0</v>
      </c>
      <c r="P47" s="31">
        <f t="shared" si="16"/>
        <v>0</v>
      </c>
      <c r="Q47" s="10">
        <v>5</v>
      </c>
      <c r="R47" s="10">
        <f t="shared" si="17"/>
        <v>5</v>
      </c>
      <c r="S47" s="10">
        <v>0</v>
      </c>
      <c r="T47" s="45">
        <f t="shared" si="18"/>
        <v>0</v>
      </c>
      <c r="U47" s="31">
        <f t="shared" si="19"/>
        <v>82.960000000000008</v>
      </c>
      <c r="V47" s="38">
        <v>1</v>
      </c>
      <c r="W47"/>
    </row>
    <row r="48" spans="1:23" ht="20.100000000000001" customHeight="1" x14ac:dyDescent="0.25">
      <c r="A48" s="41">
        <v>41</v>
      </c>
      <c r="B48" s="27" t="s">
        <v>153</v>
      </c>
      <c r="C48" s="10">
        <v>22</v>
      </c>
      <c r="D48" s="31">
        <f t="shared" si="10"/>
        <v>32.119999999999997</v>
      </c>
      <c r="E48" s="10"/>
      <c r="F48" s="32">
        <f t="shared" si="11"/>
        <v>0</v>
      </c>
      <c r="G48" s="10">
        <v>17</v>
      </c>
      <c r="H48" s="31">
        <f t="shared" si="12"/>
        <v>40.29</v>
      </c>
      <c r="I48" s="10">
        <v>4</v>
      </c>
      <c r="J48" s="10">
        <f t="shared" si="13"/>
        <v>4</v>
      </c>
      <c r="K48" s="33">
        <v>0</v>
      </c>
      <c r="L48" s="31">
        <f t="shared" si="14"/>
        <v>0</v>
      </c>
      <c r="M48" s="10"/>
      <c r="N48" s="10">
        <f t="shared" si="15"/>
        <v>0</v>
      </c>
      <c r="O48" s="10">
        <v>0</v>
      </c>
      <c r="P48" s="31">
        <f t="shared" si="16"/>
        <v>0</v>
      </c>
      <c r="Q48" s="10">
        <v>5</v>
      </c>
      <c r="R48" s="10">
        <f t="shared" si="17"/>
        <v>5</v>
      </c>
      <c r="S48" s="10">
        <v>0</v>
      </c>
      <c r="T48" s="45">
        <f t="shared" si="18"/>
        <v>0</v>
      </c>
      <c r="U48" s="31">
        <f t="shared" si="19"/>
        <v>81.41</v>
      </c>
      <c r="V48" s="38">
        <v>1</v>
      </c>
      <c r="W48"/>
    </row>
    <row r="49" spans="1:23" ht="20.100000000000001" customHeight="1" x14ac:dyDescent="0.25">
      <c r="A49" s="41">
        <v>42</v>
      </c>
      <c r="B49" s="27" t="s">
        <v>175</v>
      </c>
      <c r="C49" s="10">
        <v>24</v>
      </c>
      <c r="D49" s="31">
        <f t="shared" si="10"/>
        <v>35.04</v>
      </c>
      <c r="E49" s="10"/>
      <c r="F49" s="32">
        <f t="shared" si="11"/>
        <v>0</v>
      </c>
      <c r="G49" s="10">
        <v>15</v>
      </c>
      <c r="H49" s="31">
        <f t="shared" si="12"/>
        <v>35.550000000000004</v>
      </c>
      <c r="I49" s="10">
        <v>5</v>
      </c>
      <c r="J49" s="10">
        <f t="shared" si="13"/>
        <v>5</v>
      </c>
      <c r="K49" s="33">
        <v>0</v>
      </c>
      <c r="L49" s="31">
        <f t="shared" si="14"/>
        <v>0</v>
      </c>
      <c r="M49" s="10"/>
      <c r="N49" s="10">
        <f t="shared" si="15"/>
        <v>0</v>
      </c>
      <c r="O49" s="10">
        <v>0</v>
      </c>
      <c r="P49" s="31">
        <f t="shared" si="16"/>
        <v>0</v>
      </c>
      <c r="Q49" s="10">
        <v>5</v>
      </c>
      <c r="R49" s="10">
        <f t="shared" si="17"/>
        <v>5</v>
      </c>
      <c r="S49" s="10">
        <v>0</v>
      </c>
      <c r="T49" s="45">
        <f t="shared" si="18"/>
        <v>0</v>
      </c>
      <c r="U49" s="31">
        <f t="shared" si="19"/>
        <v>80.59</v>
      </c>
      <c r="V49" s="38">
        <v>1</v>
      </c>
      <c r="W49"/>
    </row>
    <row r="50" spans="1:23" ht="20.100000000000001" customHeight="1" x14ac:dyDescent="0.25">
      <c r="A50" s="41">
        <v>43</v>
      </c>
      <c r="B50" s="27" t="s">
        <v>137</v>
      </c>
      <c r="C50" s="10">
        <v>23</v>
      </c>
      <c r="D50" s="31">
        <f t="shared" si="10"/>
        <v>33.58</v>
      </c>
      <c r="E50" s="10"/>
      <c r="F50" s="32">
        <f t="shared" si="11"/>
        <v>0</v>
      </c>
      <c r="G50" s="10">
        <v>16</v>
      </c>
      <c r="H50" s="31">
        <f t="shared" si="12"/>
        <v>37.92</v>
      </c>
      <c r="I50" s="10">
        <v>4</v>
      </c>
      <c r="J50" s="10">
        <f t="shared" si="13"/>
        <v>4</v>
      </c>
      <c r="K50" s="33">
        <v>0</v>
      </c>
      <c r="L50" s="31">
        <f t="shared" si="14"/>
        <v>0</v>
      </c>
      <c r="M50" s="10"/>
      <c r="N50" s="10">
        <f t="shared" si="15"/>
        <v>0</v>
      </c>
      <c r="O50" s="10">
        <v>0</v>
      </c>
      <c r="P50" s="31">
        <f t="shared" si="16"/>
        <v>0</v>
      </c>
      <c r="Q50" s="10">
        <v>5</v>
      </c>
      <c r="R50" s="10">
        <f t="shared" si="17"/>
        <v>5</v>
      </c>
      <c r="S50" s="10">
        <v>0</v>
      </c>
      <c r="T50" s="45">
        <f t="shared" si="18"/>
        <v>0</v>
      </c>
      <c r="U50" s="31">
        <f t="shared" si="19"/>
        <v>80.5</v>
      </c>
      <c r="V50" s="38">
        <v>1</v>
      </c>
      <c r="W50"/>
    </row>
    <row r="51" spans="1:23" ht="20.100000000000001" customHeight="1" x14ac:dyDescent="0.25">
      <c r="A51" s="41">
        <v>44</v>
      </c>
      <c r="B51" s="27" t="s">
        <v>135</v>
      </c>
      <c r="C51" s="10">
        <v>26</v>
      </c>
      <c r="D51" s="31">
        <f t="shared" si="10"/>
        <v>37.96</v>
      </c>
      <c r="E51" s="10"/>
      <c r="F51" s="32">
        <f t="shared" si="11"/>
        <v>0</v>
      </c>
      <c r="G51" s="10">
        <v>14</v>
      </c>
      <c r="H51" s="31">
        <f t="shared" si="12"/>
        <v>33.18</v>
      </c>
      <c r="I51" s="10">
        <v>5</v>
      </c>
      <c r="J51" s="10">
        <f t="shared" si="13"/>
        <v>5</v>
      </c>
      <c r="K51" s="33">
        <v>0</v>
      </c>
      <c r="L51" s="31">
        <f t="shared" si="14"/>
        <v>0</v>
      </c>
      <c r="M51" s="10"/>
      <c r="N51" s="10">
        <f t="shared" si="15"/>
        <v>0</v>
      </c>
      <c r="O51" s="10">
        <v>0</v>
      </c>
      <c r="P51" s="31">
        <f t="shared" si="16"/>
        <v>0</v>
      </c>
      <c r="Q51" s="10">
        <v>4</v>
      </c>
      <c r="R51" s="10">
        <f t="shared" si="17"/>
        <v>4</v>
      </c>
      <c r="S51" s="10">
        <v>0</v>
      </c>
      <c r="T51" s="45">
        <f t="shared" si="18"/>
        <v>0</v>
      </c>
      <c r="U51" s="31">
        <f t="shared" si="19"/>
        <v>80.14</v>
      </c>
      <c r="V51" s="38">
        <v>1</v>
      </c>
      <c r="W51"/>
    </row>
    <row r="52" spans="1:23" ht="20.100000000000001" customHeight="1" x14ac:dyDescent="0.25">
      <c r="A52" s="41">
        <v>45</v>
      </c>
      <c r="B52" s="27" t="s">
        <v>194</v>
      </c>
      <c r="C52" s="10">
        <v>21</v>
      </c>
      <c r="D52" s="31">
        <f t="shared" si="10"/>
        <v>30.66</v>
      </c>
      <c r="E52" s="10"/>
      <c r="F52" s="32">
        <f t="shared" si="11"/>
        <v>0</v>
      </c>
      <c r="G52" s="10">
        <v>17</v>
      </c>
      <c r="H52" s="31">
        <f t="shared" si="12"/>
        <v>40.29</v>
      </c>
      <c r="I52" s="10">
        <v>4</v>
      </c>
      <c r="J52" s="10">
        <f t="shared" si="13"/>
        <v>4</v>
      </c>
      <c r="K52" s="33">
        <v>0</v>
      </c>
      <c r="L52" s="31">
        <f t="shared" si="14"/>
        <v>0</v>
      </c>
      <c r="M52" s="10"/>
      <c r="N52" s="10">
        <f t="shared" si="15"/>
        <v>0</v>
      </c>
      <c r="O52" s="10">
        <v>0</v>
      </c>
      <c r="P52" s="31">
        <f t="shared" si="16"/>
        <v>0</v>
      </c>
      <c r="Q52" s="10">
        <v>5</v>
      </c>
      <c r="R52" s="10">
        <f t="shared" si="17"/>
        <v>5</v>
      </c>
      <c r="S52" s="10">
        <v>0</v>
      </c>
      <c r="T52" s="45">
        <f t="shared" si="18"/>
        <v>0</v>
      </c>
      <c r="U52" s="31">
        <f t="shared" si="19"/>
        <v>79.95</v>
      </c>
      <c r="V52" s="38">
        <v>1</v>
      </c>
      <c r="W52"/>
    </row>
    <row r="53" spans="1:23" ht="20.100000000000001" customHeight="1" x14ac:dyDescent="0.25">
      <c r="A53" s="41">
        <v>46</v>
      </c>
      <c r="B53" s="27" t="s">
        <v>147</v>
      </c>
      <c r="C53" s="10">
        <v>23</v>
      </c>
      <c r="D53" s="31">
        <f t="shared" si="10"/>
        <v>33.58</v>
      </c>
      <c r="E53" s="10"/>
      <c r="F53" s="32">
        <f t="shared" si="11"/>
        <v>0</v>
      </c>
      <c r="G53" s="10">
        <v>16</v>
      </c>
      <c r="H53" s="31">
        <f t="shared" si="12"/>
        <v>37.92</v>
      </c>
      <c r="I53" s="10">
        <v>4</v>
      </c>
      <c r="J53" s="10">
        <f t="shared" si="13"/>
        <v>4</v>
      </c>
      <c r="K53" s="33">
        <v>0</v>
      </c>
      <c r="L53" s="31">
        <f t="shared" si="14"/>
        <v>0</v>
      </c>
      <c r="M53" s="10"/>
      <c r="N53" s="10">
        <f t="shared" si="15"/>
        <v>0</v>
      </c>
      <c r="O53" s="10">
        <v>0</v>
      </c>
      <c r="P53" s="31">
        <f t="shared" si="16"/>
        <v>0</v>
      </c>
      <c r="Q53" s="10">
        <v>4</v>
      </c>
      <c r="R53" s="10">
        <f t="shared" si="17"/>
        <v>4</v>
      </c>
      <c r="S53" s="10">
        <v>0</v>
      </c>
      <c r="T53" s="45">
        <f t="shared" si="18"/>
        <v>0</v>
      </c>
      <c r="U53" s="31">
        <f t="shared" si="19"/>
        <v>79.5</v>
      </c>
      <c r="V53" s="38">
        <v>1</v>
      </c>
      <c r="W53"/>
    </row>
    <row r="54" spans="1:23" ht="20.100000000000001" customHeight="1" x14ac:dyDescent="0.25">
      <c r="A54" s="41">
        <v>47</v>
      </c>
      <c r="B54" s="27" t="s">
        <v>189</v>
      </c>
      <c r="C54" s="10">
        <v>25</v>
      </c>
      <c r="D54" s="31">
        <f t="shared" si="10"/>
        <v>36.5</v>
      </c>
      <c r="E54" s="10">
        <v>33</v>
      </c>
      <c r="F54" s="32">
        <f t="shared" si="11"/>
        <v>33</v>
      </c>
      <c r="G54" s="10">
        <v>0</v>
      </c>
      <c r="H54" s="31">
        <f t="shared" si="12"/>
        <v>0</v>
      </c>
      <c r="I54" s="10">
        <v>5</v>
      </c>
      <c r="J54" s="10">
        <f t="shared" si="13"/>
        <v>5</v>
      </c>
      <c r="K54" s="33">
        <v>0</v>
      </c>
      <c r="L54" s="31">
        <f t="shared" si="14"/>
        <v>0</v>
      </c>
      <c r="M54" s="10">
        <v>5</v>
      </c>
      <c r="N54" s="10">
        <f t="shared" si="15"/>
        <v>5</v>
      </c>
      <c r="O54" s="10">
        <v>0</v>
      </c>
      <c r="P54" s="31">
        <f t="shared" si="16"/>
        <v>0</v>
      </c>
      <c r="Q54" s="10"/>
      <c r="R54" s="10">
        <f t="shared" si="17"/>
        <v>0</v>
      </c>
      <c r="S54" s="10">
        <v>0</v>
      </c>
      <c r="T54" s="45">
        <f t="shared" si="18"/>
        <v>0</v>
      </c>
      <c r="U54" s="31">
        <f t="shared" si="19"/>
        <v>79.5</v>
      </c>
      <c r="V54" s="38">
        <v>1</v>
      </c>
      <c r="W54"/>
    </row>
    <row r="55" spans="1:23" ht="20.100000000000001" customHeight="1" x14ac:dyDescent="0.25">
      <c r="A55" s="41">
        <v>48</v>
      </c>
      <c r="B55" s="27" t="s">
        <v>201</v>
      </c>
      <c r="C55" s="10">
        <v>19</v>
      </c>
      <c r="D55" s="31">
        <f t="shared" si="10"/>
        <v>27.74</v>
      </c>
      <c r="E55" s="10"/>
      <c r="F55" s="32">
        <f t="shared" si="11"/>
        <v>0</v>
      </c>
      <c r="G55" s="10">
        <v>18</v>
      </c>
      <c r="H55" s="31">
        <f t="shared" si="12"/>
        <v>42.660000000000004</v>
      </c>
      <c r="I55" s="10">
        <v>4</v>
      </c>
      <c r="J55" s="10">
        <f t="shared" si="13"/>
        <v>4</v>
      </c>
      <c r="K55" s="33">
        <v>0</v>
      </c>
      <c r="L55" s="31">
        <f t="shared" si="14"/>
        <v>0</v>
      </c>
      <c r="M55" s="10"/>
      <c r="N55" s="10">
        <f t="shared" si="15"/>
        <v>0</v>
      </c>
      <c r="O55" s="10">
        <v>0</v>
      </c>
      <c r="P55" s="31">
        <f t="shared" si="16"/>
        <v>0</v>
      </c>
      <c r="Q55" s="10">
        <v>5</v>
      </c>
      <c r="R55" s="10">
        <f t="shared" si="17"/>
        <v>5</v>
      </c>
      <c r="S55" s="10">
        <v>0</v>
      </c>
      <c r="T55" s="45">
        <f t="shared" si="18"/>
        <v>0</v>
      </c>
      <c r="U55" s="31">
        <f t="shared" si="19"/>
        <v>79.400000000000006</v>
      </c>
      <c r="V55" s="38">
        <v>1</v>
      </c>
      <c r="W55"/>
    </row>
    <row r="56" spans="1:23" ht="20.100000000000001" customHeight="1" x14ac:dyDescent="0.25">
      <c r="A56" s="41">
        <v>49</v>
      </c>
      <c r="B56" s="27" t="s">
        <v>203</v>
      </c>
      <c r="C56" s="10">
        <v>22</v>
      </c>
      <c r="D56" s="31">
        <f t="shared" si="10"/>
        <v>32.119999999999997</v>
      </c>
      <c r="E56" s="10"/>
      <c r="F56" s="32">
        <f t="shared" si="11"/>
        <v>0</v>
      </c>
      <c r="G56" s="10">
        <v>16</v>
      </c>
      <c r="H56" s="31">
        <f t="shared" si="12"/>
        <v>37.92</v>
      </c>
      <c r="I56" s="10">
        <v>4</v>
      </c>
      <c r="J56" s="10">
        <f t="shared" si="13"/>
        <v>4</v>
      </c>
      <c r="K56" s="33">
        <v>0</v>
      </c>
      <c r="L56" s="31">
        <f t="shared" si="14"/>
        <v>0</v>
      </c>
      <c r="M56" s="10"/>
      <c r="N56" s="10">
        <f t="shared" si="15"/>
        <v>0</v>
      </c>
      <c r="O56" s="10">
        <v>0</v>
      </c>
      <c r="P56" s="31">
        <f t="shared" si="16"/>
        <v>0</v>
      </c>
      <c r="Q56" s="10">
        <v>5</v>
      </c>
      <c r="R56" s="10">
        <f t="shared" si="17"/>
        <v>5</v>
      </c>
      <c r="S56" s="10">
        <v>0</v>
      </c>
      <c r="T56" s="45">
        <f t="shared" si="18"/>
        <v>0</v>
      </c>
      <c r="U56" s="31">
        <f t="shared" si="19"/>
        <v>79.039999999999992</v>
      </c>
      <c r="V56" s="38">
        <v>1</v>
      </c>
      <c r="W56"/>
    </row>
    <row r="57" spans="1:23" ht="20.100000000000001" customHeight="1" x14ac:dyDescent="0.25">
      <c r="A57" s="41">
        <v>50</v>
      </c>
      <c r="B57" s="27" t="s">
        <v>200</v>
      </c>
      <c r="C57" s="10">
        <v>17</v>
      </c>
      <c r="D57" s="31">
        <f t="shared" si="10"/>
        <v>24.82</v>
      </c>
      <c r="E57" s="10"/>
      <c r="F57" s="32">
        <f t="shared" si="11"/>
        <v>0</v>
      </c>
      <c r="G57" s="10">
        <v>19</v>
      </c>
      <c r="H57" s="31">
        <f t="shared" si="12"/>
        <v>45.03</v>
      </c>
      <c r="I57" s="10">
        <v>4</v>
      </c>
      <c r="J57" s="10">
        <f t="shared" si="13"/>
        <v>4</v>
      </c>
      <c r="K57" s="33">
        <v>0</v>
      </c>
      <c r="L57" s="31">
        <f t="shared" si="14"/>
        <v>0</v>
      </c>
      <c r="M57" s="10"/>
      <c r="N57" s="10">
        <f t="shared" si="15"/>
        <v>0</v>
      </c>
      <c r="O57" s="10">
        <v>0</v>
      </c>
      <c r="P57" s="31">
        <f t="shared" si="16"/>
        <v>0</v>
      </c>
      <c r="Q57" s="10">
        <v>5</v>
      </c>
      <c r="R57" s="10">
        <f t="shared" si="17"/>
        <v>5</v>
      </c>
      <c r="S57" s="10">
        <v>0</v>
      </c>
      <c r="T57" s="45">
        <f t="shared" si="18"/>
        <v>0</v>
      </c>
      <c r="U57" s="31">
        <f t="shared" si="19"/>
        <v>78.849999999999994</v>
      </c>
      <c r="V57" s="38">
        <v>1</v>
      </c>
      <c r="W57"/>
    </row>
    <row r="58" spans="1:23" ht="20.100000000000001" customHeight="1" x14ac:dyDescent="0.25">
      <c r="A58" s="41">
        <v>51</v>
      </c>
      <c r="B58" s="27" t="s">
        <v>195</v>
      </c>
      <c r="C58" s="10">
        <v>20</v>
      </c>
      <c r="D58" s="31">
        <f t="shared" si="10"/>
        <v>29.2</v>
      </c>
      <c r="E58" s="10"/>
      <c r="F58" s="32">
        <f t="shared" si="11"/>
        <v>0</v>
      </c>
      <c r="G58" s="10">
        <v>17</v>
      </c>
      <c r="H58" s="31">
        <f t="shared" si="12"/>
        <v>40.29</v>
      </c>
      <c r="I58" s="10">
        <v>4</v>
      </c>
      <c r="J58" s="10">
        <f t="shared" si="13"/>
        <v>4</v>
      </c>
      <c r="K58" s="33">
        <v>0</v>
      </c>
      <c r="L58" s="31">
        <f t="shared" si="14"/>
        <v>0</v>
      </c>
      <c r="M58" s="10"/>
      <c r="N58" s="10">
        <f t="shared" si="15"/>
        <v>0</v>
      </c>
      <c r="O58" s="10">
        <v>0</v>
      </c>
      <c r="P58" s="31">
        <f t="shared" si="16"/>
        <v>0</v>
      </c>
      <c r="Q58" s="10">
        <v>5</v>
      </c>
      <c r="R58" s="10">
        <f t="shared" si="17"/>
        <v>5</v>
      </c>
      <c r="S58" s="10">
        <v>0</v>
      </c>
      <c r="T58" s="45">
        <f t="shared" si="18"/>
        <v>0</v>
      </c>
      <c r="U58" s="31">
        <f t="shared" si="19"/>
        <v>78.489999999999995</v>
      </c>
      <c r="V58" s="38">
        <v>1</v>
      </c>
      <c r="W58"/>
    </row>
    <row r="59" spans="1:23" ht="20.100000000000001" customHeight="1" x14ac:dyDescent="0.25">
      <c r="A59" s="41">
        <v>52</v>
      </c>
      <c r="B59" s="27" t="s">
        <v>204</v>
      </c>
      <c r="C59" s="10">
        <v>22</v>
      </c>
      <c r="D59" s="31">
        <f t="shared" si="10"/>
        <v>32.119999999999997</v>
      </c>
      <c r="E59" s="10">
        <v>36</v>
      </c>
      <c r="F59" s="32">
        <f t="shared" si="11"/>
        <v>36</v>
      </c>
      <c r="G59" s="10">
        <v>0</v>
      </c>
      <c r="H59" s="31">
        <f t="shared" si="12"/>
        <v>0</v>
      </c>
      <c r="I59" s="10">
        <v>5</v>
      </c>
      <c r="J59" s="10">
        <f t="shared" si="13"/>
        <v>5</v>
      </c>
      <c r="K59" s="33">
        <v>0</v>
      </c>
      <c r="L59" s="31">
        <f t="shared" si="14"/>
        <v>0</v>
      </c>
      <c r="M59" s="10">
        <v>5</v>
      </c>
      <c r="N59" s="10">
        <f t="shared" si="15"/>
        <v>5</v>
      </c>
      <c r="O59" s="10">
        <v>0</v>
      </c>
      <c r="P59" s="31">
        <f t="shared" si="16"/>
        <v>0</v>
      </c>
      <c r="Q59" s="10"/>
      <c r="R59" s="10">
        <f t="shared" si="17"/>
        <v>0</v>
      </c>
      <c r="S59" s="10">
        <v>0</v>
      </c>
      <c r="T59" s="45">
        <f t="shared" si="18"/>
        <v>0</v>
      </c>
      <c r="U59" s="31">
        <f t="shared" si="19"/>
        <v>78.12</v>
      </c>
      <c r="V59" s="38">
        <v>1</v>
      </c>
      <c r="W59"/>
    </row>
    <row r="60" spans="1:23" ht="20.100000000000001" customHeight="1" x14ac:dyDescent="0.25">
      <c r="A60" s="41">
        <v>53</v>
      </c>
      <c r="B60" s="27" t="s">
        <v>164</v>
      </c>
      <c r="C60" s="10">
        <v>21</v>
      </c>
      <c r="D60" s="31">
        <f t="shared" si="10"/>
        <v>30.66</v>
      </c>
      <c r="E60" s="10"/>
      <c r="F60" s="32">
        <f t="shared" si="11"/>
        <v>0</v>
      </c>
      <c r="G60" s="10">
        <v>16</v>
      </c>
      <c r="H60" s="31">
        <f t="shared" si="12"/>
        <v>37.92</v>
      </c>
      <c r="I60" s="10">
        <v>4</v>
      </c>
      <c r="J60" s="10">
        <f t="shared" si="13"/>
        <v>4</v>
      </c>
      <c r="K60" s="33">
        <v>0</v>
      </c>
      <c r="L60" s="31">
        <f t="shared" si="14"/>
        <v>0</v>
      </c>
      <c r="M60" s="10"/>
      <c r="N60" s="10">
        <f t="shared" si="15"/>
        <v>0</v>
      </c>
      <c r="O60" s="10">
        <v>0</v>
      </c>
      <c r="P60" s="31">
        <f t="shared" si="16"/>
        <v>0</v>
      </c>
      <c r="Q60" s="10">
        <v>5</v>
      </c>
      <c r="R60" s="10">
        <f t="shared" si="17"/>
        <v>5</v>
      </c>
      <c r="S60" s="10">
        <v>0</v>
      </c>
      <c r="T60" s="45">
        <f t="shared" si="18"/>
        <v>0</v>
      </c>
      <c r="U60" s="31">
        <f t="shared" si="19"/>
        <v>77.58</v>
      </c>
      <c r="V60" s="38">
        <v>1</v>
      </c>
      <c r="W60"/>
    </row>
    <row r="61" spans="1:23" ht="20.100000000000001" customHeight="1" x14ac:dyDescent="0.25">
      <c r="A61" s="41">
        <v>54</v>
      </c>
      <c r="B61" s="27" t="s">
        <v>152</v>
      </c>
      <c r="C61" s="10">
        <v>23</v>
      </c>
      <c r="D61" s="31">
        <f t="shared" si="10"/>
        <v>33.58</v>
      </c>
      <c r="E61" s="10"/>
      <c r="F61" s="32">
        <f t="shared" si="11"/>
        <v>0</v>
      </c>
      <c r="G61" s="10">
        <v>14</v>
      </c>
      <c r="H61" s="31">
        <f t="shared" si="12"/>
        <v>33.18</v>
      </c>
      <c r="I61" s="10">
        <v>5</v>
      </c>
      <c r="J61" s="10">
        <f t="shared" si="13"/>
        <v>5</v>
      </c>
      <c r="K61" s="33">
        <v>0</v>
      </c>
      <c r="L61" s="31">
        <f t="shared" si="14"/>
        <v>0</v>
      </c>
      <c r="M61" s="10"/>
      <c r="N61" s="10">
        <f t="shared" si="15"/>
        <v>0</v>
      </c>
      <c r="O61" s="10">
        <v>0</v>
      </c>
      <c r="P61" s="31">
        <f t="shared" si="16"/>
        <v>0</v>
      </c>
      <c r="Q61" s="10">
        <v>5</v>
      </c>
      <c r="R61" s="10">
        <f t="shared" si="17"/>
        <v>5</v>
      </c>
      <c r="S61" s="10">
        <v>0</v>
      </c>
      <c r="T61" s="45">
        <f t="shared" si="18"/>
        <v>0</v>
      </c>
      <c r="U61" s="31">
        <f t="shared" si="19"/>
        <v>76.759999999999991</v>
      </c>
      <c r="V61" s="38">
        <v>1</v>
      </c>
      <c r="W61"/>
    </row>
    <row r="62" spans="1:23" ht="20.100000000000001" customHeight="1" x14ac:dyDescent="0.25">
      <c r="A62" s="41">
        <v>55</v>
      </c>
      <c r="B62" s="27" t="s">
        <v>199</v>
      </c>
      <c r="C62" s="10">
        <v>18</v>
      </c>
      <c r="D62" s="31">
        <f t="shared" si="10"/>
        <v>26.28</v>
      </c>
      <c r="E62" s="10"/>
      <c r="F62" s="32">
        <f t="shared" si="11"/>
        <v>0</v>
      </c>
      <c r="G62" s="10">
        <v>17</v>
      </c>
      <c r="H62" s="31">
        <f t="shared" si="12"/>
        <v>40.29</v>
      </c>
      <c r="I62" s="10">
        <v>5</v>
      </c>
      <c r="J62" s="10">
        <f t="shared" si="13"/>
        <v>5</v>
      </c>
      <c r="K62" s="33">
        <v>0</v>
      </c>
      <c r="L62" s="31">
        <f t="shared" si="14"/>
        <v>0</v>
      </c>
      <c r="M62" s="10"/>
      <c r="N62" s="10">
        <f t="shared" si="15"/>
        <v>0</v>
      </c>
      <c r="O62" s="10">
        <v>0</v>
      </c>
      <c r="P62" s="31">
        <f t="shared" si="16"/>
        <v>0</v>
      </c>
      <c r="Q62" s="10">
        <v>5</v>
      </c>
      <c r="R62" s="10">
        <f t="shared" si="17"/>
        <v>5</v>
      </c>
      <c r="S62" s="10">
        <v>0</v>
      </c>
      <c r="T62" s="45">
        <f t="shared" si="18"/>
        <v>0</v>
      </c>
      <c r="U62" s="31">
        <f t="shared" si="19"/>
        <v>76.569999999999993</v>
      </c>
      <c r="V62" s="38">
        <v>1</v>
      </c>
      <c r="W62"/>
    </row>
    <row r="63" spans="1:23" ht="20.100000000000001" customHeight="1" x14ac:dyDescent="0.25">
      <c r="A63" s="41">
        <v>56</v>
      </c>
      <c r="B63" s="27" t="s">
        <v>211</v>
      </c>
      <c r="C63" s="10">
        <v>21</v>
      </c>
      <c r="D63" s="31">
        <f t="shared" si="10"/>
        <v>30.66</v>
      </c>
      <c r="E63" s="10"/>
      <c r="F63" s="32">
        <f t="shared" si="11"/>
        <v>0</v>
      </c>
      <c r="G63" s="10">
        <v>15</v>
      </c>
      <c r="H63" s="31">
        <f t="shared" si="12"/>
        <v>35.550000000000004</v>
      </c>
      <c r="I63" s="10">
        <v>4</v>
      </c>
      <c r="J63" s="10">
        <f t="shared" si="13"/>
        <v>4</v>
      </c>
      <c r="K63" s="33">
        <v>0</v>
      </c>
      <c r="L63" s="31">
        <f t="shared" si="14"/>
        <v>0</v>
      </c>
      <c r="M63" s="10"/>
      <c r="N63" s="10">
        <f t="shared" si="15"/>
        <v>0</v>
      </c>
      <c r="O63" s="10">
        <v>0</v>
      </c>
      <c r="P63" s="31">
        <f t="shared" si="16"/>
        <v>0</v>
      </c>
      <c r="Q63" s="10">
        <v>4</v>
      </c>
      <c r="R63" s="10">
        <f t="shared" si="17"/>
        <v>4</v>
      </c>
      <c r="S63" s="10">
        <v>0</v>
      </c>
      <c r="T63" s="45">
        <f t="shared" si="18"/>
        <v>0</v>
      </c>
      <c r="U63" s="31">
        <f t="shared" si="19"/>
        <v>74.210000000000008</v>
      </c>
      <c r="V63" s="38">
        <v>1</v>
      </c>
      <c r="W63"/>
    </row>
    <row r="64" spans="1:23" ht="20.100000000000001" customHeight="1" x14ac:dyDescent="0.25">
      <c r="A64" s="41">
        <v>57</v>
      </c>
      <c r="B64" s="27" t="s">
        <v>181</v>
      </c>
      <c r="C64" s="10">
        <v>18</v>
      </c>
      <c r="D64" s="31">
        <f t="shared" si="10"/>
        <v>26.28</v>
      </c>
      <c r="E64" s="10"/>
      <c r="F64" s="32">
        <f t="shared" si="11"/>
        <v>0</v>
      </c>
      <c r="G64" s="10">
        <v>16</v>
      </c>
      <c r="H64" s="31">
        <f t="shared" si="12"/>
        <v>37.92</v>
      </c>
      <c r="I64" s="10">
        <v>0</v>
      </c>
      <c r="J64" s="10">
        <f t="shared" si="13"/>
        <v>0</v>
      </c>
      <c r="K64" s="33">
        <v>4</v>
      </c>
      <c r="L64" s="31">
        <f t="shared" si="14"/>
        <v>5</v>
      </c>
      <c r="M64" s="10"/>
      <c r="N64" s="10">
        <f t="shared" si="15"/>
        <v>0</v>
      </c>
      <c r="O64" s="10">
        <v>0</v>
      </c>
      <c r="P64" s="31">
        <f t="shared" si="16"/>
        <v>0</v>
      </c>
      <c r="Q64" s="10">
        <v>5</v>
      </c>
      <c r="R64" s="10">
        <f t="shared" si="17"/>
        <v>5</v>
      </c>
      <c r="S64" s="10">
        <v>0</v>
      </c>
      <c r="T64" s="45">
        <f t="shared" si="18"/>
        <v>0</v>
      </c>
      <c r="U64" s="31">
        <f t="shared" si="19"/>
        <v>74.2</v>
      </c>
      <c r="V64" s="38">
        <v>1</v>
      </c>
      <c r="W64"/>
    </row>
    <row r="65" spans="1:23" ht="20.100000000000001" customHeight="1" x14ac:dyDescent="0.25">
      <c r="A65" s="41">
        <v>58</v>
      </c>
      <c r="B65" s="27" t="s">
        <v>202</v>
      </c>
      <c r="C65" s="10">
        <v>16</v>
      </c>
      <c r="D65" s="31">
        <f t="shared" si="10"/>
        <v>23.36</v>
      </c>
      <c r="E65" s="10"/>
      <c r="F65" s="32">
        <f t="shared" si="11"/>
        <v>0</v>
      </c>
      <c r="G65" s="10">
        <v>17</v>
      </c>
      <c r="H65" s="31">
        <f t="shared" si="12"/>
        <v>40.29</v>
      </c>
      <c r="I65" s="10">
        <v>5</v>
      </c>
      <c r="J65" s="10">
        <f t="shared" si="13"/>
        <v>5</v>
      </c>
      <c r="K65" s="33">
        <v>0</v>
      </c>
      <c r="L65" s="31">
        <f t="shared" si="14"/>
        <v>0</v>
      </c>
      <c r="M65" s="10"/>
      <c r="N65" s="10">
        <f t="shared" si="15"/>
        <v>0</v>
      </c>
      <c r="O65" s="10">
        <v>0</v>
      </c>
      <c r="P65" s="31">
        <f t="shared" si="16"/>
        <v>0</v>
      </c>
      <c r="Q65" s="10">
        <v>5</v>
      </c>
      <c r="R65" s="10">
        <f t="shared" si="17"/>
        <v>5</v>
      </c>
      <c r="S65" s="10">
        <v>0</v>
      </c>
      <c r="T65" s="45">
        <f t="shared" si="18"/>
        <v>0</v>
      </c>
      <c r="U65" s="31">
        <f t="shared" si="19"/>
        <v>73.650000000000006</v>
      </c>
      <c r="V65" s="38">
        <v>1</v>
      </c>
      <c r="W65"/>
    </row>
    <row r="66" spans="1:23" ht="20.100000000000001" customHeight="1" x14ac:dyDescent="0.25">
      <c r="A66" s="41">
        <v>59</v>
      </c>
      <c r="B66" s="27" t="s">
        <v>312</v>
      </c>
      <c r="C66" s="10">
        <v>16</v>
      </c>
      <c r="D66" s="31">
        <f t="shared" si="10"/>
        <v>23.36</v>
      </c>
      <c r="E66" s="10"/>
      <c r="F66" s="32">
        <f t="shared" si="11"/>
        <v>0</v>
      </c>
      <c r="G66" s="10">
        <v>17</v>
      </c>
      <c r="H66" s="31">
        <f t="shared" si="12"/>
        <v>40.29</v>
      </c>
      <c r="I66" s="10">
        <v>4</v>
      </c>
      <c r="J66" s="10">
        <f t="shared" si="13"/>
        <v>4</v>
      </c>
      <c r="K66" s="33">
        <v>0</v>
      </c>
      <c r="L66" s="31">
        <f t="shared" si="14"/>
        <v>0</v>
      </c>
      <c r="M66" s="10"/>
      <c r="N66" s="10">
        <f t="shared" si="15"/>
        <v>0</v>
      </c>
      <c r="O66" s="10">
        <v>0</v>
      </c>
      <c r="P66" s="31">
        <f t="shared" si="16"/>
        <v>0</v>
      </c>
      <c r="Q66" s="10">
        <v>5</v>
      </c>
      <c r="R66" s="10">
        <f t="shared" si="17"/>
        <v>5</v>
      </c>
      <c r="S66" s="10">
        <v>0</v>
      </c>
      <c r="T66" s="45">
        <f t="shared" si="18"/>
        <v>0</v>
      </c>
      <c r="U66" s="31">
        <f t="shared" si="19"/>
        <v>72.650000000000006</v>
      </c>
      <c r="V66" s="38">
        <v>1</v>
      </c>
      <c r="W66"/>
    </row>
    <row r="67" spans="1:23" ht="20.100000000000001" customHeight="1" x14ac:dyDescent="0.25">
      <c r="A67" s="41">
        <v>60</v>
      </c>
      <c r="B67" s="27" t="s">
        <v>154</v>
      </c>
      <c r="C67" s="10">
        <v>22</v>
      </c>
      <c r="D67" s="31">
        <f t="shared" si="10"/>
        <v>32.119999999999997</v>
      </c>
      <c r="E67" s="10"/>
      <c r="F67" s="32">
        <f t="shared" si="11"/>
        <v>0</v>
      </c>
      <c r="G67" s="10">
        <v>13</v>
      </c>
      <c r="H67" s="31">
        <f t="shared" si="12"/>
        <v>30.810000000000002</v>
      </c>
      <c r="I67" s="10">
        <v>5</v>
      </c>
      <c r="J67" s="10">
        <f t="shared" si="13"/>
        <v>5</v>
      </c>
      <c r="K67" s="33">
        <v>0</v>
      </c>
      <c r="L67" s="31">
        <f t="shared" si="14"/>
        <v>0</v>
      </c>
      <c r="M67" s="10"/>
      <c r="N67" s="10">
        <f t="shared" si="15"/>
        <v>0</v>
      </c>
      <c r="O67" s="10">
        <v>0</v>
      </c>
      <c r="P67" s="31">
        <f t="shared" si="16"/>
        <v>0</v>
      </c>
      <c r="Q67" s="10">
        <v>4</v>
      </c>
      <c r="R67" s="10">
        <f t="shared" si="17"/>
        <v>4</v>
      </c>
      <c r="S67" s="10">
        <v>0</v>
      </c>
      <c r="T67" s="45">
        <f t="shared" si="18"/>
        <v>0</v>
      </c>
      <c r="U67" s="31">
        <f t="shared" si="19"/>
        <v>71.930000000000007</v>
      </c>
      <c r="V67" s="38">
        <v>2</v>
      </c>
      <c r="W67"/>
    </row>
    <row r="68" spans="1:23" ht="20.100000000000001" customHeight="1" x14ac:dyDescent="0.25">
      <c r="A68" s="41">
        <v>61</v>
      </c>
      <c r="B68" s="27" t="s">
        <v>198</v>
      </c>
      <c r="C68" s="10">
        <v>19</v>
      </c>
      <c r="D68" s="31">
        <f t="shared" si="10"/>
        <v>27.74</v>
      </c>
      <c r="E68" s="10"/>
      <c r="F68" s="32">
        <f t="shared" si="11"/>
        <v>0</v>
      </c>
      <c r="G68" s="10">
        <v>15</v>
      </c>
      <c r="H68" s="31">
        <f t="shared" si="12"/>
        <v>35.550000000000004</v>
      </c>
      <c r="I68" s="10">
        <v>4</v>
      </c>
      <c r="J68" s="10">
        <f t="shared" si="13"/>
        <v>4</v>
      </c>
      <c r="K68" s="33">
        <v>0</v>
      </c>
      <c r="L68" s="31">
        <f t="shared" si="14"/>
        <v>0</v>
      </c>
      <c r="M68" s="10"/>
      <c r="N68" s="10">
        <f t="shared" si="15"/>
        <v>0</v>
      </c>
      <c r="O68" s="10">
        <v>0</v>
      </c>
      <c r="P68" s="31">
        <f t="shared" si="16"/>
        <v>0</v>
      </c>
      <c r="Q68" s="10">
        <v>4</v>
      </c>
      <c r="R68" s="10">
        <f t="shared" si="17"/>
        <v>4</v>
      </c>
      <c r="S68" s="10">
        <v>0</v>
      </c>
      <c r="T68" s="45">
        <f t="shared" si="18"/>
        <v>0</v>
      </c>
      <c r="U68" s="31">
        <f t="shared" si="19"/>
        <v>71.290000000000006</v>
      </c>
      <c r="V68" s="38">
        <v>1</v>
      </c>
      <c r="W68"/>
    </row>
    <row r="69" spans="1:23" ht="19.5" customHeight="1" x14ac:dyDescent="0.25">
      <c r="A69" s="41">
        <v>62</v>
      </c>
      <c r="B69" s="27" t="s">
        <v>130</v>
      </c>
      <c r="C69" s="10">
        <v>20</v>
      </c>
      <c r="D69" s="31">
        <f t="shared" si="10"/>
        <v>29.2</v>
      </c>
      <c r="E69" s="10"/>
      <c r="F69" s="32">
        <f t="shared" si="11"/>
        <v>0</v>
      </c>
      <c r="G69" s="10">
        <v>14</v>
      </c>
      <c r="H69" s="31">
        <f t="shared" si="12"/>
        <v>33.18</v>
      </c>
      <c r="I69" s="10">
        <v>4</v>
      </c>
      <c r="J69" s="10">
        <f t="shared" si="13"/>
        <v>4</v>
      </c>
      <c r="K69" s="33">
        <v>0</v>
      </c>
      <c r="L69" s="31">
        <f t="shared" si="14"/>
        <v>0</v>
      </c>
      <c r="M69" s="10"/>
      <c r="N69" s="10">
        <f t="shared" si="15"/>
        <v>0</v>
      </c>
      <c r="O69" s="10">
        <v>0</v>
      </c>
      <c r="P69" s="31">
        <f t="shared" si="16"/>
        <v>0</v>
      </c>
      <c r="Q69" s="10">
        <v>4</v>
      </c>
      <c r="R69" s="10">
        <f t="shared" si="17"/>
        <v>4</v>
      </c>
      <c r="S69" s="10">
        <v>0</v>
      </c>
      <c r="T69" s="45">
        <f t="shared" si="18"/>
        <v>0</v>
      </c>
      <c r="U69" s="31">
        <f t="shared" si="19"/>
        <v>70.38</v>
      </c>
      <c r="V69" s="38">
        <v>2</v>
      </c>
      <c r="W69"/>
    </row>
    <row r="70" spans="1:23" ht="20.100000000000001" customHeight="1" x14ac:dyDescent="0.25">
      <c r="A70" s="41">
        <v>63</v>
      </c>
      <c r="B70" s="27" t="s">
        <v>180</v>
      </c>
      <c r="C70" s="10">
        <v>16</v>
      </c>
      <c r="D70" s="31">
        <f t="shared" si="10"/>
        <v>23.36</v>
      </c>
      <c r="E70" s="10"/>
      <c r="F70" s="32">
        <f t="shared" si="11"/>
        <v>0</v>
      </c>
      <c r="G70" s="10">
        <v>16</v>
      </c>
      <c r="H70" s="31">
        <f t="shared" si="12"/>
        <v>37.92</v>
      </c>
      <c r="I70" s="10">
        <v>4</v>
      </c>
      <c r="J70" s="10">
        <f t="shared" si="13"/>
        <v>4</v>
      </c>
      <c r="K70" s="33">
        <v>0</v>
      </c>
      <c r="L70" s="31">
        <f t="shared" si="14"/>
        <v>0</v>
      </c>
      <c r="M70" s="10"/>
      <c r="N70" s="10">
        <f t="shared" si="15"/>
        <v>0</v>
      </c>
      <c r="O70" s="10">
        <v>0</v>
      </c>
      <c r="P70" s="31">
        <f t="shared" si="16"/>
        <v>0</v>
      </c>
      <c r="Q70" s="10">
        <v>5</v>
      </c>
      <c r="R70" s="10">
        <f t="shared" si="17"/>
        <v>5</v>
      </c>
      <c r="S70" s="10">
        <v>0</v>
      </c>
      <c r="T70" s="45">
        <f t="shared" si="18"/>
        <v>0</v>
      </c>
      <c r="U70" s="31">
        <f t="shared" si="19"/>
        <v>70.28</v>
      </c>
      <c r="V70" s="38">
        <v>1</v>
      </c>
      <c r="W70"/>
    </row>
    <row r="71" spans="1:23" ht="20.100000000000001" customHeight="1" x14ac:dyDescent="0.25">
      <c r="A71" s="41">
        <v>64</v>
      </c>
      <c r="B71" s="27" t="s">
        <v>151</v>
      </c>
      <c r="C71" s="10">
        <v>18</v>
      </c>
      <c r="D71" s="31">
        <f t="shared" si="10"/>
        <v>26.28</v>
      </c>
      <c r="E71" s="10"/>
      <c r="F71" s="32">
        <f t="shared" si="11"/>
        <v>0</v>
      </c>
      <c r="G71" s="10">
        <v>15</v>
      </c>
      <c r="H71" s="31">
        <f t="shared" si="12"/>
        <v>35.550000000000004</v>
      </c>
      <c r="I71" s="10">
        <v>4</v>
      </c>
      <c r="J71" s="10">
        <f t="shared" si="13"/>
        <v>4</v>
      </c>
      <c r="K71" s="33">
        <v>0</v>
      </c>
      <c r="L71" s="31">
        <f t="shared" si="14"/>
        <v>0</v>
      </c>
      <c r="M71" s="10"/>
      <c r="N71" s="10">
        <f t="shared" si="15"/>
        <v>0</v>
      </c>
      <c r="O71" s="10">
        <v>0</v>
      </c>
      <c r="P71" s="31">
        <f t="shared" si="16"/>
        <v>0</v>
      </c>
      <c r="Q71" s="10">
        <v>4</v>
      </c>
      <c r="R71" s="10">
        <f t="shared" si="17"/>
        <v>4</v>
      </c>
      <c r="S71" s="10">
        <v>0</v>
      </c>
      <c r="T71" s="45">
        <f t="shared" si="18"/>
        <v>0</v>
      </c>
      <c r="U71" s="31">
        <f t="shared" si="19"/>
        <v>69.830000000000013</v>
      </c>
      <c r="V71" s="38">
        <v>1</v>
      </c>
      <c r="W71"/>
    </row>
    <row r="72" spans="1:23" ht="20.100000000000001" customHeight="1" x14ac:dyDescent="0.25">
      <c r="A72" s="41">
        <v>65</v>
      </c>
      <c r="B72" s="27" t="s">
        <v>149</v>
      </c>
      <c r="C72" s="10">
        <v>24</v>
      </c>
      <c r="D72" s="31">
        <f t="shared" ref="D72:D94" si="20">C72*1.46</f>
        <v>35.04</v>
      </c>
      <c r="E72" s="10">
        <v>26</v>
      </c>
      <c r="F72" s="32">
        <f t="shared" ref="F72:F94" si="21">E72*1</f>
        <v>26</v>
      </c>
      <c r="G72" s="10"/>
      <c r="H72" s="31">
        <f t="shared" ref="H72:H94" si="22">G72*2.37</f>
        <v>0</v>
      </c>
      <c r="I72" s="10">
        <v>4</v>
      </c>
      <c r="J72" s="10">
        <f t="shared" ref="J72:J94" si="23">I72</f>
        <v>4</v>
      </c>
      <c r="K72" s="33">
        <v>0</v>
      </c>
      <c r="L72" s="31">
        <f t="shared" ref="L72:L94" si="24">K72*1.25</f>
        <v>0</v>
      </c>
      <c r="M72" s="10">
        <v>4</v>
      </c>
      <c r="N72" s="10">
        <f t="shared" ref="N72:N94" si="25">M72</f>
        <v>4</v>
      </c>
      <c r="O72" s="10">
        <v>0</v>
      </c>
      <c r="P72" s="31">
        <f t="shared" ref="P72:P94" si="26">O72*1.25</f>
        <v>0</v>
      </c>
      <c r="Q72" s="10"/>
      <c r="R72" s="10">
        <f t="shared" ref="R72:R94" si="27">Q72</f>
        <v>0</v>
      </c>
      <c r="S72" s="10">
        <v>0</v>
      </c>
      <c r="T72" s="45">
        <f t="shared" ref="T72:T94" si="28">S72*1.25</f>
        <v>0</v>
      </c>
      <c r="U72" s="31">
        <f t="shared" ref="U72:U103" si="29">D72+F72+H72+J72+L72+N72+P72+R72+T72</f>
        <v>69.039999999999992</v>
      </c>
      <c r="V72" s="38">
        <v>1</v>
      </c>
      <c r="W72"/>
    </row>
    <row r="73" spans="1:23" ht="20.100000000000001" customHeight="1" x14ac:dyDescent="0.25">
      <c r="A73" s="41">
        <v>66</v>
      </c>
      <c r="B73" s="27" t="s">
        <v>168</v>
      </c>
      <c r="C73" s="10">
        <v>15</v>
      </c>
      <c r="D73" s="31">
        <f t="shared" si="20"/>
        <v>21.9</v>
      </c>
      <c r="E73" s="10"/>
      <c r="F73" s="32">
        <f t="shared" si="21"/>
        <v>0</v>
      </c>
      <c r="G73" s="10">
        <v>16</v>
      </c>
      <c r="H73" s="31">
        <f t="shared" si="22"/>
        <v>37.92</v>
      </c>
      <c r="I73" s="10">
        <v>4</v>
      </c>
      <c r="J73" s="10">
        <f t="shared" si="23"/>
        <v>4</v>
      </c>
      <c r="K73" s="33">
        <v>0</v>
      </c>
      <c r="L73" s="31">
        <f t="shared" si="24"/>
        <v>0</v>
      </c>
      <c r="M73" s="10"/>
      <c r="N73" s="10">
        <f t="shared" si="25"/>
        <v>0</v>
      </c>
      <c r="O73" s="10">
        <v>0</v>
      </c>
      <c r="P73" s="31">
        <f t="shared" si="26"/>
        <v>0</v>
      </c>
      <c r="Q73" s="10">
        <v>5</v>
      </c>
      <c r="R73" s="10">
        <f t="shared" si="27"/>
        <v>5</v>
      </c>
      <c r="S73" s="10">
        <v>0</v>
      </c>
      <c r="T73" s="45">
        <f t="shared" si="28"/>
        <v>0</v>
      </c>
      <c r="U73" s="31">
        <f t="shared" si="29"/>
        <v>68.819999999999993</v>
      </c>
      <c r="V73" s="38">
        <v>1</v>
      </c>
      <c r="W73"/>
    </row>
    <row r="74" spans="1:23" ht="20.100000000000001" customHeight="1" x14ac:dyDescent="0.25">
      <c r="A74" s="41">
        <v>67</v>
      </c>
      <c r="B74" s="27" t="s">
        <v>150</v>
      </c>
      <c r="C74" s="10">
        <v>25</v>
      </c>
      <c r="D74" s="31">
        <f t="shared" si="20"/>
        <v>36.5</v>
      </c>
      <c r="E74" s="10"/>
      <c r="F74" s="32">
        <f t="shared" si="21"/>
        <v>0</v>
      </c>
      <c r="G74" s="10">
        <v>10</v>
      </c>
      <c r="H74" s="31">
        <f t="shared" si="22"/>
        <v>23.700000000000003</v>
      </c>
      <c r="I74" s="10">
        <v>4</v>
      </c>
      <c r="J74" s="10">
        <f t="shared" si="23"/>
        <v>4</v>
      </c>
      <c r="K74" s="33">
        <v>0</v>
      </c>
      <c r="L74" s="31">
        <f t="shared" si="24"/>
        <v>0</v>
      </c>
      <c r="M74" s="10"/>
      <c r="N74" s="10">
        <f t="shared" si="25"/>
        <v>0</v>
      </c>
      <c r="O74" s="10">
        <v>0</v>
      </c>
      <c r="P74" s="31">
        <f t="shared" si="26"/>
        <v>0</v>
      </c>
      <c r="Q74" s="10">
        <v>4</v>
      </c>
      <c r="R74" s="10">
        <f t="shared" si="27"/>
        <v>4</v>
      </c>
      <c r="S74" s="10">
        <v>0</v>
      </c>
      <c r="T74" s="45">
        <f t="shared" si="28"/>
        <v>0</v>
      </c>
      <c r="U74" s="31">
        <f t="shared" si="29"/>
        <v>68.2</v>
      </c>
      <c r="V74" s="38">
        <v>1</v>
      </c>
      <c r="W74"/>
    </row>
    <row r="75" spans="1:23" ht="20.100000000000001" customHeight="1" x14ac:dyDescent="0.25">
      <c r="A75" s="41">
        <v>68</v>
      </c>
      <c r="B75" s="27" t="s">
        <v>313</v>
      </c>
      <c r="C75" s="10">
        <v>15</v>
      </c>
      <c r="D75" s="31">
        <f t="shared" si="20"/>
        <v>21.9</v>
      </c>
      <c r="E75" s="10"/>
      <c r="F75" s="32">
        <f t="shared" si="21"/>
        <v>0</v>
      </c>
      <c r="G75" s="10">
        <v>16</v>
      </c>
      <c r="H75" s="31">
        <f t="shared" si="22"/>
        <v>37.92</v>
      </c>
      <c r="I75" s="10">
        <v>3</v>
      </c>
      <c r="J75" s="10">
        <f t="shared" si="23"/>
        <v>3</v>
      </c>
      <c r="K75" s="33">
        <v>0</v>
      </c>
      <c r="L75" s="31">
        <f t="shared" si="24"/>
        <v>0</v>
      </c>
      <c r="M75" s="10"/>
      <c r="N75" s="10">
        <f t="shared" si="25"/>
        <v>0</v>
      </c>
      <c r="O75" s="10">
        <v>0</v>
      </c>
      <c r="P75" s="31">
        <f t="shared" si="26"/>
        <v>0</v>
      </c>
      <c r="Q75" s="10">
        <v>5</v>
      </c>
      <c r="R75" s="10">
        <f t="shared" si="27"/>
        <v>5</v>
      </c>
      <c r="S75" s="10">
        <v>0</v>
      </c>
      <c r="T75" s="45">
        <f t="shared" si="28"/>
        <v>0</v>
      </c>
      <c r="U75" s="31">
        <f t="shared" si="29"/>
        <v>67.819999999999993</v>
      </c>
      <c r="V75" s="38">
        <v>1</v>
      </c>
      <c r="W75"/>
    </row>
    <row r="76" spans="1:23" ht="20.100000000000001" customHeight="1" x14ac:dyDescent="0.25">
      <c r="A76" s="41">
        <v>69</v>
      </c>
      <c r="B76" s="27" t="s">
        <v>185</v>
      </c>
      <c r="C76" s="10">
        <v>22</v>
      </c>
      <c r="D76" s="31">
        <f t="shared" si="20"/>
        <v>32.119999999999997</v>
      </c>
      <c r="E76" s="10">
        <v>25</v>
      </c>
      <c r="F76" s="32">
        <f t="shared" si="21"/>
        <v>25</v>
      </c>
      <c r="G76" s="10">
        <v>0</v>
      </c>
      <c r="H76" s="31">
        <f t="shared" si="22"/>
        <v>0</v>
      </c>
      <c r="I76" s="10">
        <v>5</v>
      </c>
      <c r="J76" s="10">
        <f t="shared" si="23"/>
        <v>5</v>
      </c>
      <c r="K76" s="33">
        <v>0</v>
      </c>
      <c r="L76" s="31">
        <f t="shared" si="24"/>
        <v>0</v>
      </c>
      <c r="M76" s="10">
        <v>5</v>
      </c>
      <c r="N76" s="10">
        <f t="shared" si="25"/>
        <v>5</v>
      </c>
      <c r="O76" s="10">
        <v>0</v>
      </c>
      <c r="P76" s="31">
        <f t="shared" si="26"/>
        <v>0</v>
      </c>
      <c r="Q76" s="10"/>
      <c r="R76" s="10">
        <f t="shared" si="27"/>
        <v>0</v>
      </c>
      <c r="S76" s="10">
        <v>0</v>
      </c>
      <c r="T76" s="45">
        <f t="shared" si="28"/>
        <v>0</v>
      </c>
      <c r="U76" s="31">
        <f t="shared" si="29"/>
        <v>67.12</v>
      </c>
      <c r="V76" s="38">
        <v>1</v>
      </c>
      <c r="W76"/>
    </row>
    <row r="77" spans="1:23" ht="20.100000000000001" customHeight="1" x14ac:dyDescent="0.25">
      <c r="A77" s="41">
        <v>70</v>
      </c>
      <c r="B77" s="27" t="s">
        <v>134</v>
      </c>
      <c r="C77" s="10">
        <v>16</v>
      </c>
      <c r="D77" s="31">
        <f t="shared" si="20"/>
        <v>23.36</v>
      </c>
      <c r="E77" s="10"/>
      <c r="F77" s="32">
        <f t="shared" si="21"/>
        <v>0</v>
      </c>
      <c r="G77" s="10">
        <v>15</v>
      </c>
      <c r="H77" s="31">
        <f t="shared" si="22"/>
        <v>35.550000000000004</v>
      </c>
      <c r="I77" s="10">
        <v>4</v>
      </c>
      <c r="J77" s="10">
        <f t="shared" si="23"/>
        <v>4</v>
      </c>
      <c r="K77" s="33">
        <v>0</v>
      </c>
      <c r="L77" s="31">
        <f t="shared" si="24"/>
        <v>0</v>
      </c>
      <c r="M77" s="10"/>
      <c r="N77" s="10">
        <f t="shared" si="25"/>
        <v>0</v>
      </c>
      <c r="O77" s="10">
        <v>0</v>
      </c>
      <c r="P77" s="31">
        <f t="shared" si="26"/>
        <v>0</v>
      </c>
      <c r="Q77" s="10">
        <v>4</v>
      </c>
      <c r="R77" s="10">
        <f t="shared" si="27"/>
        <v>4</v>
      </c>
      <c r="S77" s="10">
        <v>0</v>
      </c>
      <c r="T77" s="45">
        <f t="shared" si="28"/>
        <v>0</v>
      </c>
      <c r="U77" s="31">
        <f t="shared" si="29"/>
        <v>66.91</v>
      </c>
      <c r="V77" s="38">
        <v>1</v>
      </c>
      <c r="W77"/>
    </row>
    <row r="78" spans="1:23" ht="20.100000000000001" customHeight="1" x14ac:dyDescent="0.25">
      <c r="A78" s="41">
        <v>71</v>
      </c>
      <c r="B78" s="27" t="s">
        <v>315</v>
      </c>
      <c r="C78" s="10">
        <v>20</v>
      </c>
      <c r="D78" s="31">
        <f t="shared" si="20"/>
        <v>29.2</v>
      </c>
      <c r="E78" s="10">
        <v>27</v>
      </c>
      <c r="F78" s="32">
        <f t="shared" si="21"/>
        <v>27</v>
      </c>
      <c r="G78" s="10">
        <v>0</v>
      </c>
      <c r="H78" s="31">
        <f t="shared" si="22"/>
        <v>0</v>
      </c>
      <c r="I78" s="10">
        <v>5</v>
      </c>
      <c r="J78" s="10">
        <f t="shared" si="23"/>
        <v>5</v>
      </c>
      <c r="K78" s="33">
        <v>0</v>
      </c>
      <c r="L78" s="31">
        <f t="shared" si="24"/>
        <v>0</v>
      </c>
      <c r="M78" s="10">
        <v>5</v>
      </c>
      <c r="N78" s="10">
        <f t="shared" si="25"/>
        <v>5</v>
      </c>
      <c r="O78" s="10">
        <v>0</v>
      </c>
      <c r="P78" s="31">
        <f t="shared" si="26"/>
        <v>0</v>
      </c>
      <c r="Q78" s="10"/>
      <c r="R78" s="10">
        <f t="shared" si="27"/>
        <v>0</v>
      </c>
      <c r="S78" s="10">
        <v>0</v>
      </c>
      <c r="T78" s="45">
        <f t="shared" si="28"/>
        <v>0</v>
      </c>
      <c r="U78" s="31">
        <f t="shared" si="29"/>
        <v>66.2</v>
      </c>
      <c r="V78" s="38">
        <v>1</v>
      </c>
      <c r="W78"/>
    </row>
    <row r="79" spans="1:23" ht="20.100000000000001" customHeight="1" x14ac:dyDescent="0.25">
      <c r="A79" s="41">
        <v>72</v>
      </c>
      <c r="B79" s="27" t="s">
        <v>186</v>
      </c>
      <c r="C79" s="10">
        <v>17</v>
      </c>
      <c r="D79" s="31">
        <f t="shared" si="20"/>
        <v>24.82</v>
      </c>
      <c r="E79" s="10"/>
      <c r="F79" s="32">
        <f t="shared" si="21"/>
        <v>0</v>
      </c>
      <c r="G79" s="10">
        <v>14</v>
      </c>
      <c r="H79" s="31">
        <f t="shared" si="22"/>
        <v>33.18</v>
      </c>
      <c r="I79" s="10">
        <v>4</v>
      </c>
      <c r="J79" s="10">
        <f t="shared" si="23"/>
        <v>4</v>
      </c>
      <c r="K79" s="33">
        <v>0</v>
      </c>
      <c r="L79" s="31">
        <f t="shared" si="24"/>
        <v>0</v>
      </c>
      <c r="M79" s="10"/>
      <c r="N79" s="10">
        <f t="shared" si="25"/>
        <v>0</v>
      </c>
      <c r="O79" s="10">
        <v>0</v>
      </c>
      <c r="P79" s="31">
        <f t="shared" si="26"/>
        <v>0</v>
      </c>
      <c r="Q79" s="10">
        <v>4</v>
      </c>
      <c r="R79" s="10">
        <f t="shared" si="27"/>
        <v>4</v>
      </c>
      <c r="S79" s="10">
        <v>0</v>
      </c>
      <c r="T79" s="45">
        <f t="shared" si="28"/>
        <v>0</v>
      </c>
      <c r="U79" s="31">
        <f t="shared" si="29"/>
        <v>66</v>
      </c>
      <c r="V79" s="38">
        <v>1</v>
      </c>
      <c r="W79"/>
    </row>
    <row r="80" spans="1:23" ht="20.100000000000001" customHeight="1" x14ac:dyDescent="0.25">
      <c r="A80" s="41">
        <v>73</v>
      </c>
      <c r="B80" s="27" t="s">
        <v>206</v>
      </c>
      <c r="C80" s="10">
        <v>17</v>
      </c>
      <c r="D80" s="31">
        <f t="shared" si="20"/>
        <v>24.82</v>
      </c>
      <c r="E80" s="10"/>
      <c r="F80" s="32">
        <f t="shared" si="21"/>
        <v>0</v>
      </c>
      <c r="G80" s="10">
        <v>14</v>
      </c>
      <c r="H80" s="31">
        <f t="shared" si="22"/>
        <v>33.18</v>
      </c>
      <c r="I80" s="10">
        <v>4</v>
      </c>
      <c r="J80" s="10">
        <f t="shared" si="23"/>
        <v>4</v>
      </c>
      <c r="K80" s="33">
        <v>0</v>
      </c>
      <c r="L80" s="31">
        <f t="shared" si="24"/>
        <v>0</v>
      </c>
      <c r="M80" s="10"/>
      <c r="N80" s="10">
        <f t="shared" si="25"/>
        <v>0</v>
      </c>
      <c r="O80" s="10">
        <v>0</v>
      </c>
      <c r="P80" s="31">
        <f t="shared" si="26"/>
        <v>0</v>
      </c>
      <c r="Q80" s="10">
        <v>4</v>
      </c>
      <c r="R80" s="10">
        <f t="shared" si="27"/>
        <v>4</v>
      </c>
      <c r="S80" s="10">
        <v>0</v>
      </c>
      <c r="T80" s="45">
        <f t="shared" si="28"/>
        <v>0</v>
      </c>
      <c r="U80" s="31">
        <f t="shared" si="29"/>
        <v>66</v>
      </c>
      <c r="V80" s="38">
        <v>2</v>
      </c>
      <c r="W80"/>
    </row>
    <row r="81" spans="1:23" ht="20.100000000000001" customHeight="1" x14ac:dyDescent="0.25">
      <c r="A81" s="41">
        <v>74</v>
      </c>
      <c r="B81" s="27" t="s">
        <v>172</v>
      </c>
      <c r="C81" s="10">
        <v>23</v>
      </c>
      <c r="D81" s="31">
        <f t="shared" si="20"/>
        <v>33.58</v>
      </c>
      <c r="E81" s="10">
        <v>24</v>
      </c>
      <c r="F81" s="32">
        <f t="shared" si="21"/>
        <v>24</v>
      </c>
      <c r="G81" s="10">
        <v>0</v>
      </c>
      <c r="H81" s="31">
        <f t="shared" si="22"/>
        <v>0</v>
      </c>
      <c r="I81" s="10">
        <v>4</v>
      </c>
      <c r="J81" s="10">
        <f t="shared" si="23"/>
        <v>4</v>
      </c>
      <c r="K81" s="33">
        <v>0</v>
      </c>
      <c r="L81" s="31">
        <f t="shared" si="24"/>
        <v>0</v>
      </c>
      <c r="M81" s="10">
        <v>4</v>
      </c>
      <c r="N81" s="10">
        <f t="shared" si="25"/>
        <v>4</v>
      </c>
      <c r="O81" s="10">
        <v>0</v>
      </c>
      <c r="P81" s="31">
        <f t="shared" si="26"/>
        <v>0</v>
      </c>
      <c r="Q81" s="10"/>
      <c r="R81" s="10">
        <f t="shared" si="27"/>
        <v>0</v>
      </c>
      <c r="S81" s="10">
        <v>0</v>
      </c>
      <c r="T81" s="45">
        <f t="shared" si="28"/>
        <v>0</v>
      </c>
      <c r="U81" s="31">
        <f t="shared" si="29"/>
        <v>65.58</v>
      </c>
      <c r="V81" s="38">
        <v>1</v>
      </c>
      <c r="W81"/>
    </row>
    <row r="82" spans="1:23" ht="20.100000000000001" customHeight="1" x14ac:dyDescent="0.25">
      <c r="A82" s="41">
        <v>75</v>
      </c>
      <c r="B82" s="27" t="s">
        <v>191</v>
      </c>
      <c r="C82" s="10">
        <v>13</v>
      </c>
      <c r="D82" s="31">
        <f t="shared" si="20"/>
        <v>18.98</v>
      </c>
      <c r="E82" s="10"/>
      <c r="F82" s="32">
        <f t="shared" si="21"/>
        <v>0</v>
      </c>
      <c r="G82" s="10">
        <v>16</v>
      </c>
      <c r="H82" s="31">
        <f t="shared" si="22"/>
        <v>37.92</v>
      </c>
      <c r="I82" s="10">
        <v>3</v>
      </c>
      <c r="J82" s="10">
        <f t="shared" si="23"/>
        <v>3</v>
      </c>
      <c r="K82" s="33">
        <v>0</v>
      </c>
      <c r="L82" s="31">
        <f t="shared" si="24"/>
        <v>0</v>
      </c>
      <c r="M82" s="10"/>
      <c r="N82" s="10">
        <f t="shared" si="25"/>
        <v>0</v>
      </c>
      <c r="O82" s="10">
        <v>0</v>
      </c>
      <c r="P82" s="31">
        <f t="shared" si="26"/>
        <v>0</v>
      </c>
      <c r="Q82" s="10">
        <v>5</v>
      </c>
      <c r="R82" s="10">
        <f t="shared" si="27"/>
        <v>5</v>
      </c>
      <c r="S82" s="10">
        <v>0</v>
      </c>
      <c r="T82" s="45">
        <f t="shared" si="28"/>
        <v>0</v>
      </c>
      <c r="U82" s="31">
        <f t="shared" si="29"/>
        <v>64.900000000000006</v>
      </c>
      <c r="V82" s="38">
        <v>1</v>
      </c>
      <c r="W82"/>
    </row>
    <row r="83" spans="1:23" ht="20.100000000000001" customHeight="1" x14ac:dyDescent="0.25">
      <c r="A83" s="41">
        <v>76</v>
      </c>
      <c r="B83" s="27" t="s">
        <v>210</v>
      </c>
      <c r="C83" s="10">
        <v>17</v>
      </c>
      <c r="D83" s="31">
        <f t="shared" si="20"/>
        <v>24.82</v>
      </c>
      <c r="E83" s="10"/>
      <c r="F83" s="32">
        <f t="shared" si="21"/>
        <v>0</v>
      </c>
      <c r="G83" s="10">
        <v>13</v>
      </c>
      <c r="H83" s="31">
        <f t="shared" si="22"/>
        <v>30.810000000000002</v>
      </c>
      <c r="I83" s="10">
        <v>3</v>
      </c>
      <c r="J83" s="10">
        <f t="shared" si="23"/>
        <v>3</v>
      </c>
      <c r="K83" s="33">
        <v>0</v>
      </c>
      <c r="L83" s="31">
        <f t="shared" si="24"/>
        <v>0</v>
      </c>
      <c r="M83" s="10"/>
      <c r="N83" s="10">
        <f t="shared" si="25"/>
        <v>0</v>
      </c>
      <c r="O83" s="10">
        <v>0</v>
      </c>
      <c r="P83" s="31">
        <f t="shared" si="26"/>
        <v>0</v>
      </c>
      <c r="Q83" s="10">
        <v>4</v>
      </c>
      <c r="R83" s="10">
        <f t="shared" si="27"/>
        <v>4</v>
      </c>
      <c r="S83" s="10">
        <v>0</v>
      </c>
      <c r="T83" s="45">
        <f t="shared" si="28"/>
        <v>0</v>
      </c>
      <c r="U83" s="31">
        <f t="shared" si="29"/>
        <v>62.63</v>
      </c>
      <c r="V83" s="38">
        <v>1</v>
      </c>
      <c r="W83"/>
    </row>
    <row r="84" spans="1:23" ht="20.100000000000001" customHeight="1" x14ac:dyDescent="0.25">
      <c r="A84" s="41">
        <v>77</v>
      </c>
      <c r="B84" s="27" t="s">
        <v>160</v>
      </c>
      <c r="C84" s="10">
        <v>17</v>
      </c>
      <c r="D84" s="31">
        <f t="shared" si="20"/>
        <v>24.82</v>
      </c>
      <c r="E84" s="10"/>
      <c r="F84" s="32">
        <f t="shared" si="21"/>
        <v>0</v>
      </c>
      <c r="G84" s="10">
        <v>12</v>
      </c>
      <c r="H84" s="31">
        <f t="shared" si="22"/>
        <v>28.44</v>
      </c>
      <c r="I84" s="10">
        <v>4</v>
      </c>
      <c r="J84" s="10">
        <f t="shared" si="23"/>
        <v>4</v>
      </c>
      <c r="K84" s="33">
        <v>0</v>
      </c>
      <c r="L84" s="31">
        <f t="shared" si="24"/>
        <v>0</v>
      </c>
      <c r="M84" s="10"/>
      <c r="N84" s="10">
        <f t="shared" si="25"/>
        <v>0</v>
      </c>
      <c r="O84" s="10">
        <v>0</v>
      </c>
      <c r="P84" s="31">
        <f t="shared" si="26"/>
        <v>0</v>
      </c>
      <c r="Q84" s="10">
        <v>4</v>
      </c>
      <c r="R84" s="10">
        <f t="shared" si="27"/>
        <v>4</v>
      </c>
      <c r="S84" s="10">
        <v>0</v>
      </c>
      <c r="T84" s="45">
        <f t="shared" si="28"/>
        <v>0</v>
      </c>
      <c r="U84" s="31">
        <f t="shared" si="29"/>
        <v>61.260000000000005</v>
      </c>
      <c r="V84" s="38">
        <v>1</v>
      </c>
      <c r="W84"/>
    </row>
    <row r="85" spans="1:23" ht="20.100000000000001" customHeight="1" x14ac:dyDescent="0.25">
      <c r="A85" s="41">
        <v>78</v>
      </c>
      <c r="B85" s="27" t="s">
        <v>144</v>
      </c>
      <c r="C85" s="10">
        <v>14</v>
      </c>
      <c r="D85" s="31">
        <f t="shared" si="20"/>
        <v>20.439999999999998</v>
      </c>
      <c r="E85" s="10"/>
      <c r="F85" s="32">
        <f t="shared" si="21"/>
        <v>0</v>
      </c>
      <c r="G85" s="10">
        <v>14</v>
      </c>
      <c r="H85" s="31">
        <f t="shared" si="22"/>
        <v>33.18</v>
      </c>
      <c r="I85" s="10">
        <v>3</v>
      </c>
      <c r="J85" s="10">
        <f t="shared" si="23"/>
        <v>3</v>
      </c>
      <c r="K85" s="33"/>
      <c r="L85" s="31">
        <f t="shared" si="24"/>
        <v>0</v>
      </c>
      <c r="M85" s="10"/>
      <c r="N85" s="10">
        <f t="shared" si="25"/>
        <v>0</v>
      </c>
      <c r="O85" s="10">
        <v>0</v>
      </c>
      <c r="P85" s="31">
        <f t="shared" si="26"/>
        <v>0</v>
      </c>
      <c r="Q85" s="10">
        <v>4</v>
      </c>
      <c r="R85" s="10">
        <f t="shared" si="27"/>
        <v>4</v>
      </c>
      <c r="S85" s="10">
        <v>0</v>
      </c>
      <c r="T85" s="45">
        <f t="shared" si="28"/>
        <v>0</v>
      </c>
      <c r="U85" s="31">
        <f t="shared" si="29"/>
        <v>60.62</v>
      </c>
      <c r="V85" s="38">
        <v>1</v>
      </c>
      <c r="W85"/>
    </row>
    <row r="86" spans="1:23" ht="20.100000000000001" customHeight="1" x14ac:dyDescent="0.25">
      <c r="A86" s="41">
        <v>79</v>
      </c>
      <c r="B86" s="27" t="s">
        <v>207</v>
      </c>
      <c r="C86" s="10">
        <v>18</v>
      </c>
      <c r="D86" s="31">
        <f t="shared" si="20"/>
        <v>26.28</v>
      </c>
      <c r="E86" s="10"/>
      <c r="F86" s="32">
        <f t="shared" si="21"/>
        <v>0</v>
      </c>
      <c r="G86" s="10">
        <v>11</v>
      </c>
      <c r="H86" s="31">
        <f t="shared" si="22"/>
        <v>26.07</v>
      </c>
      <c r="I86" s="10">
        <v>3</v>
      </c>
      <c r="J86" s="10">
        <f t="shared" si="23"/>
        <v>3</v>
      </c>
      <c r="K86" s="33">
        <v>0</v>
      </c>
      <c r="L86" s="31">
        <f t="shared" si="24"/>
        <v>0</v>
      </c>
      <c r="M86" s="10"/>
      <c r="N86" s="10">
        <f t="shared" si="25"/>
        <v>0</v>
      </c>
      <c r="O86" s="10">
        <v>0</v>
      </c>
      <c r="P86" s="31">
        <f t="shared" si="26"/>
        <v>0</v>
      </c>
      <c r="Q86" s="10">
        <v>5</v>
      </c>
      <c r="R86" s="10">
        <f t="shared" si="27"/>
        <v>5</v>
      </c>
      <c r="S86" s="10">
        <v>0</v>
      </c>
      <c r="T86" s="45">
        <f t="shared" si="28"/>
        <v>0</v>
      </c>
      <c r="U86" s="31">
        <f t="shared" si="29"/>
        <v>60.35</v>
      </c>
      <c r="V86" s="38">
        <v>1</v>
      </c>
      <c r="W86"/>
    </row>
    <row r="87" spans="1:23" ht="20.100000000000001" customHeight="1" x14ac:dyDescent="0.25">
      <c r="A87" s="41">
        <v>80</v>
      </c>
      <c r="B87" s="27" t="s">
        <v>157</v>
      </c>
      <c r="C87" s="10">
        <v>16</v>
      </c>
      <c r="D87" s="31">
        <f t="shared" si="20"/>
        <v>23.36</v>
      </c>
      <c r="E87" s="10"/>
      <c r="F87" s="32">
        <f t="shared" si="21"/>
        <v>0</v>
      </c>
      <c r="G87" s="10">
        <v>12</v>
      </c>
      <c r="H87" s="31">
        <f t="shared" si="22"/>
        <v>28.44</v>
      </c>
      <c r="I87" s="10">
        <v>4</v>
      </c>
      <c r="J87" s="10">
        <f t="shared" si="23"/>
        <v>4</v>
      </c>
      <c r="K87" s="33">
        <v>0</v>
      </c>
      <c r="L87" s="31">
        <f t="shared" si="24"/>
        <v>0</v>
      </c>
      <c r="M87" s="10"/>
      <c r="N87" s="10">
        <f t="shared" si="25"/>
        <v>0</v>
      </c>
      <c r="O87" s="10">
        <v>0</v>
      </c>
      <c r="P87" s="31">
        <f t="shared" si="26"/>
        <v>0</v>
      </c>
      <c r="Q87" s="10">
        <v>4</v>
      </c>
      <c r="R87" s="10">
        <f t="shared" si="27"/>
        <v>4</v>
      </c>
      <c r="S87" s="10">
        <v>0</v>
      </c>
      <c r="T87" s="45">
        <f t="shared" si="28"/>
        <v>0</v>
      </c>
      <c r="U87" s="31">
        <f t="shared" si="29"/>
        <v>59.8</v>
      </c>
      <c r="V87" s="38">
        <v>2</v>
      </c>
      <c r="W87"/>
    </row>
    <row r="88" spans="1:23" ht="20.100000000000001" customHeight="1" x14ac:dyDescent="0.25">
      <c r="A88" s="41">
        <v>81</v>
      </c>
      <c r="B88" s="27" t="s">
        <v>208</v>
      </c>
      <c r="C88" s="10">
        <v>15</v>
      </c>
      <c r="D88" s="31">
        <f t="shared" si="20"/>
        <v>21.9</v>
      </c>
      <c r="E88" s="10"/>
      <c r="F88" s="32">
        <f t="shared" si="21"/>
        <v>0</v>
      </c>
      <c r="G88" s="10">
        <v>13</v>
      </c>
      <c r="H88" s="31">
        <f t="shared" si="22"/>
        <v>30.810000000000002</v>
      </c>
      <c r="I88" s="10">
        <v>3</v>
      </c>
      <c r="J88" s="10">
        <f t="shared" si="23"/>
        <v>3</v>
      </c>
      <c r="K88" s="33">
        <v>0</v>
      </c>
      <c r="L88" s="31">
        <f t="shared" si="24"/>
        <v>0</v>
      </c>
      <c r="M88" s="10"/>
      <c r="N88" s="10">
        <f t="shared" si="25"/>
        <v>0</v>
      </c>
      <c r="O88" s="10">
        <v>0</v>
      </c>
      <c r="P88" s="31">
        <f t="shared" si="26"/>
        <v>0</v>
      </c>
      <c r="Q88" s="10">
        <v>4</v>
      </c>
      <c r="R88" s="10">
        <f t="shared" si="27"/>
        <v>4</v>
      </c>
      <c r="S88" s="10">
        <v>0</v>
      </c>
      <c r="T88" s="45">
        <f t="shared" si="28"/>
        <v>0</v>
      </c>
      <c r="U88" s="31">
        <f t="shared" si="29"/>
        <v>59.71</v>
      </c>
      <c r="V88" s="38">
        <v>1</v>
      </c>
      <c r="W88"/>
    </row>
    <row r="89" spans="1:23" ht="20.100000000000001" customHeight="1" x14ac:dyDescent="0.25">
      <c r="A89" s="41">
        <v>82</v>
      </c>
      <c r="B89" s="27" t="s">
        <v>163</v>
      </c>
      <c r="C89" s="10">
        <v>15</v>
      </c>
      <c r="D89" s="31">
        <f t="shared" si="20"/>
        <v>21.9</v>
      </c>
      <c r="E89" s="10"/>
      <c r="F89" s="32">
        <f t="shared" si="21"/>
        <v>0</v>
      </c>
      <c r="G89" s="10">
        <v>12</v>
      </c>
      <c r="H89" s="31">
        <f t="shared" si="22"/>
        <v>28.44</v>
      </c>
      <c r="I89" s="10">
        <v>4</v>
      </c>
      <c r="J89" s="10">
        <f t="shared" si="23"/>
        <v>4</v>
      </c>
      <c r="K89" s="33">
        <v>0</v>
      </c>
      <c r="L89" s="31">
        <f t="shared" si="24"/>
        <v>0</v>
      </c>
      <c r="M89" s="10"/>
      <c r="N89" s="10">
        <f t="shared" si="25"/>
        <v>0</v>
      </c>
      <c r="O89" s="10">
        <v>0</v>
      </c>
      <c r="P89" s="31">
        <f t="shared" si="26"/>
        <v>0</v>
      </c>
      <c r="Q89" s="10">
        <v>4</v>
      </c>
      <c r="R89" s="10">
        <f t="shared" si="27"/>
        <v>4</v>
      </c>
      <c r="S89" s="10">
        <v>0</v>
      </c>
      <c r="T89" s="45">
        <f t="shared" si="28"/>
        <v>0</v>
      </c>
      <c r="U89" s="31">
        <f t="shared" si="29"/>
        <v>58.34</v>
      </c>
      <c r="V89" s="38">
        <v>1</v>
      </c>
      <c r="W89"/>
    </row>
    <row r="90" spans="1:23" ht="20.100000000000001" customHeight="1" x14ac:dyDescent="0.25">
      <c r="A90" s="41">
        <v>83</v>
      </c>
      <c r="B90" s="27" t="s">
        <v>184</v>
      </c>
      <c r="C90" s="10">
        <v>18</v>
      </c>
      <c r="D90" s="31">
        <f t="shared" si="20"/>
        <v>26.28</v>
      </c>
      <c r="E90" s="10"/>
      <c r="F90" s="32">
        <f t="shared" si="21"/>
        <v>0</v>
      </c>
      <c r="G90" s="10">
        <v>10</v>
      </c>
      <c r="H90" s="31">
        <f t="shared" si="22"/>
        <v>23.700000000000003</v>
      </c>
      <c r="I90" s="10">
        <v>3</v>
      </c>
      <c r="J90" s="10">
        <f t="shared" si="23"/>
        <v>3</v>
      </c>
      <c r="K90" s="33">
        <v>0</v>
      </c>
      <c r="L90" s="31">
        <f t="shared" si="24"/>
        <v>0</v>
      </c>
      <c r="M90" s="10"/>
      <c r="N90" s="10">
        <f t="shared" si="25"/>
        <v>0</v>
      </c>
      <c r="O90" s="10">
        <v>0</v>
      </c>
      <c r="P90" s="31">
        <f t="shared" si="26"/>
        <v>0</v>
      </c>
      <c r="Q90" s="10">
        <v>4</v>
      </c>
      <c r="R90" s="10">
        <f t="shared" si="27"/>
        <v>4</v>
      </c>
      <c r="S90" s="10">
        <v>0</v>
      </c>
      <c r="T90" s="45">
        <f t="shared" si="28"/>
        <v>0</v>
      </c>
      <c r="U90" s="31">
        <f t="shared" si="29"/>
        <v>56.980000000000004</v>
      </c>
      <c r="V90" s="38">
        <v>1</v>
      </c>
      <c r="W90"/>
    </row>
    <row r="91" spans="1:23" ht="20.100000000000001" customHeight="1" x14ac:dyDescent="0.25">
      <c r="A91" s="41">
        <v>84</v>
      </c>
      <c r="B91" s="27" t="s">
        <v>187</v>
      </c>
      <c r="C91" s="10">
        <v>16</v>
      </c>
      <c r="D91" s="31">
        <f t="shared" si="20"/>
        <v>23.36</v>
      </c>
      <c r="E91" s="10">
        <v>22</v>
      </c>
      <c r="F91" s="32">
        <f t="shared" si="21"/>
        <v>22</v>
      </c>
      <c r="G91" s="10">
        <v>0</v>
      </c>
      <c r="H91" s="31">
        <f t="shared" si="22"/>
        <v>0</v>
      </c>
      <c r="I91" s="10">
        <v>3</v>
      </c>
      <c r="J91" s="10">
        <f t="shared" si="23"/>
        <v>3</v>
      </c>
      <c r="K91" s="33">
        <v>0</v>
      </c>
      <c r="L91" s="31">
        <f t="shared" si="24"/>
        <v>0</v>
      </c>
      <c r="M91" s="10">
        <v>4</v>
      </c>
      <c r="N91" s="10">
        <f t="shared" si="25"/>
        <v>4</v>
      </c>
      <c r="O91" s="10">
        <v>0</v>
      </c>
      <c r="P91" s="31">
        <f t="shared" si="26"/>
        <v>0</v>
      </c>
      <c r="Q91" s="10"/>
      <c r="R91" s="10">
        <f t="shared" si="27"/>
        <v>0</v>
      </c>
      <c r="S91" s="10">
        <v>0</v>
      </c>
      <c r="T91" s="45">
        <f t="shared" si="28"/>
        <v>0</v>
      </c>
      <c r="U91" s="31">
        <f t="shared" si="29"/>
        <v>52.36</v>
      </c>
      <c r="V91" s="38">
        <v>1</v>
      </c>
      <c r="W91"/>
    </row>
    <row r="92" spans="1:23" ht="20.100000000000001" customHeight="1" x14ac:dyDescent="0.25">
      <c r="A92" s="41">
        <v>85</v>
      </c>
      <c r="B92" s="27" t="s">
        <v>183</v>
      </c>
      <c r="C92" s="10">
        <v>15</v>
      </c>
      <c r="D92" s="31">
        <f t="shared" si="20"/>
        <v>21.9</v>
      </c>
      <c r="E92" s="10"/>
      <c r="F92" s="32">
        <f t="shared" si="21"/>
        <v>0</v>
      </c>
      <c r="G92" s="10">
        <v>10</v>
      </c>
      <c r="H92" s="31">
        <f t="shared" si="22"/>
        <v>23.700000000000003</v>
      </c>
      <c r="I92" s="10">
        <v>3</v>
      </c>
      <c r="J92" s="10">
        <f t="shared" si="23"/>
        <v>3</v>
      </c>
      <c r="K92" s="33">
        <v>0</v>
      </c>
      <c r="L92" s="31">
        <f t="shared" si="24"/>
        <v>0</v>
      </c>
      <c r="M92" s="10"/>
      <c r="N92" s="10">
        <f t="shared" si="25"/>
        <v>0</v>
      </c>
      <c r="O92" s="10">
        <v>0</v>
      </c>
      <c r="P92" s="31">
        <f t="shared" si="26"/>
        <v>0</v>
      </c>
      <c r="Q92" s="10">
        <v>3</v>
      </c>
      <c r="R92" s="10">
        <f t="shared" si="27"/>
        <v>3</v>
      </c>
      <c r="S92" s="10">
        <v>0</v>
      </c>
      <c r="T92" s="45">
        <f t="shared" si="28"/>
        <v>0</v>
      </c>
      <c r="U92" s="31">
        <f t="shared" si="29"/>
        <v>51.6</v>
      </c>
      <c r="V92" s="38">
        <v>1</v>
      </c>
      <c r="W92"/>
    </row>
    <row r="93" spans="1:23" ht="20.100000000000001" customHeight="1" x14ac:dyDescent="0.25">
      <c r="A93" s="41">
        <v>86</v>
      </c>
      <c r="B93" s="27" t="s">
        <v>209</v>
      </c>
      <c r="C93" s="10">
        <v>11</v>
      </c>
      <c r="D93" s="31">
        <f t="shared" si="20"/>
        <v>16.059999999999999</v>
      </c>
      <c r="E93" s="10"/>
      <c r="F93" s="32">
        <f t="shared" si="21"/>
        <v>0</v>
      </c>
      <c r="G93" s="10">
        <v>11</v>
      </c>
      <c r="H93" s="31">
        <f t="shared" si="22"/>
        <v>26.07</v>
      </c>
      <c r="I93" s="10">
        <v>3</v>
      </c>
      <c r="J93" s="10">
        <f t="shared" si="23"/>
        <v>3</v>
      </c>
      <c r="K93" s="33">
        <v>0</v>
      </c>
      <c r="L93" s="31">
        <f t="shared" si="24"/>
        <v>0</v>
      </c>
      <c r="M93" s="10"/>
      <c r="N93" s="10">
        <f t="shared" si="25"/>
        <v>0</v>
      </c>
      <c r="O93" s="10">
        <v>0</v>
      </c>
      <c r="P93" s="31">
        <f t="shared" si="26"/>
        <v>0</v>
      </c>
      <c r="Q93" s="10">
        <v>5</v>
      </c>
      <c r="R93" s="10">
        <f t="shared" si="27"/>
        <v>5</v>
      </c>
      <c r="S93" s="10">
        <v>0</v>
      </c>
      <c r="T93" s="45">
        <f t="shared" si="28"/>
        <v>0</v>
      </c>
      <c r="U93" s="31">
        <f t="shared" si="29"/>
        <v>50.129999999999995</v>
      </c>
      <c r="V93" s="38">
        <v>1</v>
      </c>
      <c r="W93"/>
    </row>
    <row r="94" spans="1:23" ht="20.100000000000001" customHeight="1" x14ac:dyDescent="0.25">
      <c r="A94" s="41">
        <v>87</v>
      </c>
      <c r="B94" s="27" t="s">
        <v>314</v>
      </c>
      <c r="C94" s="10">
        <v>11</v>
      </c>
      <c r="D94" s="31">
        <f t="shared" si="20"/>
        <v>16.059999999999999</v>
      </c>
      <c r="E94" s="10"/>
      <c r="F94" s="32">
        <f t="shared" si="21"/>
        <v>0</v>
      </c>
      <c r="G94" s="10">
        <v>9</v>
      </c>
      <c r="H94" s="31">
        <f t="shared" si="22"/>
        <v>21.330000000000002</v>
      </c>
      <c r="I94" s="10">
        <v>3</v>
      </c>
      <c r="J94" s="10">
        <f t="shared" si="23"/>
        <v>3</v>
      </c>
      <c r="K94" s="33">
        <v>0</v>
      </c>
      <c r="L94" s="31">
        <f t="shared" si="24"/>
        <v>0</v>
      </c>
      <c r="M94" s="10"/>
      <c r="N94" s="10">
        <f t="shared" si="25"/>
        <v>0</v>
      </c>
      <c r="O94" s="10">
        <v>0</v>
      </c>
      <c r="P94" s="31">
        <f t="shared" si="26"/>
        <v>0</v>
      </c>
      <c r="Q94" s="10">
        <v>3</v>
      </c>
      <c r="R94" s="10">
        <f t="shared" si="27"/>
        <v>3</v>
      </c>
      <c r="S94" s="10">
        <v>0</v>
      </c>
      <c r="T94" s="45">
        <f t="shared" si="28"/>
        <v>0</v>
      </c>
      <c r="U94" s="31">
        <f t="shared" si="29"/>
        <v>43.39</v>
      </c>
      <c r="V94" s="38">
        <v>1</v>
      </c>
      <c r="W94"/>
    </row>
    <row r="96" spans="1:23" x14ac:dyDescent="0.25">
      <c r="C96" t="s">
        <v>35</v>
      </c>
    </row>
    <row r="97" spans="3:3" x14ac:dyDescent="0.25">
      <c r="C97" t="s">
        <v>36</v>
      </c>
    </row>
  </sheetData>
  <sortState ref="A8:AA94">
    <sortCondition descending="1" ref="U8:U94"/>
  </sortState>
  <mergeCells count="13">
    <mergeCell ref="V5:V6"/>
    <mergeCell ref="A3:V3"/>
    <mergeCell ref="A1:V1"/>
    <mergeCell ref="M5:N5"/>
    <mergeCell ref="O5:P5"/>
    <mergeCell ref="Q5:R5"/>
    <mergeCell ref="S5:T5"/>
    <mergeCell ref="C5:D5"/>
    <mergeCell ref="E5:F5"/>
    <mergeCell ref="G5:H5"/>
    <mergeCell ref="I5:J5"/>
    <mergeCell ref="K5:L5"/>
    <mergeCell ref="A2:V2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zoomScale="90" zoomScaleNormal="90" workbookViewId="0">
      <pane ySplit="5" topLeftCell="A84" activePane="bottomLeft" state="frozen"/>
      <selection pane="bottomLeft" sqref="A1:V1"/>
    </sheetView>
  </sheetViews>
  <sheetFormatPr defaultRowHeight="15" x14ac:dyDescent="0.25"/>
  <cols>
    <col min="1" max="1" width="4.28515625" style="11" customWidth="1"/>
    <col min="2" max="2" width="9" customWidth="1"/>
    <col min="3" max="3" width="6.28515625" customWidth="1"/>
    <col min="4" max="4" width="6.7109375" customWidth="1"/>
    <col min="5" max="5" width="6.28515625" customWidth="1"/>
    <col min="6" max="6" width="6.7109375" customWidth="1"/>
    <col min="7" max="7" width="6" customWidth="1"/>
    <col min="8" max="8" width="7" customWidth="1"/>
    <col min="9" max="9" width="8.140625" customWidth="1"/>
    <col min="10" max="10" width="6.85546875" customWidth="1"/>
    <col min="11" max="11" width="5.5703125" customWidth="1"/>
    <col min="12" max="12" width="7.140625" style="20" customWidth="1"/>
    <col min="13" max="13" width="6.5703125" customWidth="1"/>
    <col min="14" max="14" width="6.140625" customWidth="1"/>
    <col min="15" max="15" width="7.140625" customWidth="1"/>
    <col min="16" max="16" width="10.42578125" style="20" customWidth="1"/>
    <col min="17" max="17" width="6.28515625" customWidth="1"/>
    <col min="18" max="18" width="9.140625" style="20"/>
    <col min="19" max="19" width="6.28515625" customWidth="1"/>
    <col min="20" max="20" width="7.42578125" style="20" customWidth="1"/>
    <col min="21" max="21" width="6.28515625" customWidth="1"/>
    <col min="22" max="22" width="6.5703125" customWidth="1"/>
    <col min="23" max="23" width="7" customWidth="1"/>
  </cols>
  <sheetData>
    <row r="1" spans="1:23" ht="32.25" customHeight="1" x14ac:dyDescent="0.25">
      <c r="A1" s="60" t="s">
        <v>333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18.75" x14ac:dyDescent="0.25">
      <c r="A2" s="78" t="s">
        <v>332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3" ht="15.75" x14ac:dyDescent="0.25">
      <c r="D3" s="17"/>
    </row>
    <row r="4" spans="1:23" ht="63" customHeight="1" x14ac:dyDescent="0.25">
      <c r="A4" s="12" t="s">
        <v>0</v>
      </c>
      <c r="B4" s="12"/>
      <c r="C4" s="65" t="s">
        <v>1</v>
      </c>
      <c r="D4" s="65"/>
      <c r="E4" s="65" t="s">
        <v>11</v>
      </c>
      <c r="F4" s="65"/>
      <c r="G4" s="65" t="s">
        <v>12</v>
      </c>
      <c r="H4" s="65"/>
      <c r="I4" s="63" t="s">
        <v>18</v>
      </c>
      <c r="J4" s="64"/>
      <c r="K4" s="73" t="s">
        <v>25</v>
      </c>
      <c r="L4" s="79"/>
      <c r="M4" s="79" t="s">
        <v>26</v>
      </c>
      <c r="N4" s="74"/>
      <c r="O4" s="80" t="s">
        <v>335</v>
      </c>
      <c r="P4" s="81"/>
      <c r="Q4" s="80" t="s">
        <v>19</v>
      </c>
      <c r="R4" s="81"/>
      <c r="S4" s="80" t="s">
        <v>20</v>
      </c>
      <c r="T4" s="81"/>
      <c r="U4" s="12" t="s">
        <v>8</v>
      </c>
      <c r="V4" s="10"/>
      <c r="W4" s="38"/>
    </row>
    <row r="5" spans="1:23" ht="107.25" customHeight="1" x14ac:dyDescent="0.25">
      <c r="A5" s="12"/>
      <c r="B5" s="12"/>
      <c r="C5" s="42" t="s">
        <v>2</v>
      </c>
      <c r="D5" s="43" t="s">
        <v>3</v>
      </c>
      <c r="E5" s="42" t="s">
        <v>2</v>
      </c>
      <c r="F5" s="43" t="s">
        <v>3</v>
      </c>
      <c r="G5" s="42" t="s">
        <v>2</v>
      </c>
      <c r="H5" s="43" t="s">
        <v>3</v>
      </c>
      <c r="I5" s="42" t="s">
        <v>2</v>
      </c>
      <c r="J5" s="43" t="s">
        <v>3</v>
      </c>
      <c r="K5" s="42" t="s">
        <v>329</v>
      </c>
      <c r="L5" s="42" t="s">
        <v>6</v>
      </c>
      <c r="M5" s="42" t="s">
        <v>329</v>
      </c>
      <c r="N5" s="42" t="s">
        <v>7</v>
      </c>
      <c r="O5" s="42" t="s">
        <v>336</v>
      </c>
      <c r="P5" s="42" t="s">
        <v>6</v>
      </c>
      <c r="Q5" s="42" t="s">
        <v>337</v>
      </c>
      <c r="R5" s="42" t="s">
        <v>6</v>
      </c>
      <c r="S5" s="42" t="s">
        <v>34</v>
      </c>
      <c r="T5" s="42" t="s">
        <v>6</v>
      </c>
      <c r="U5" s="44" t="s">
        <v>3</v>
      </c>
      <c r="V5" s="48" t="s">
        <v>334</v>
      </c>
      <c r="W5" s="49" t="s">
        <v>308</v>
      </c>
    </row>
    <row r="6" spans="1:23" ht="89.25" hidden="1" customHeight="1" x14ac:dyDescent="0.25">
      <c r="A6" s="12"/>
      <c r="B6" s="12"/>
      <c r="C6" s="42"/>
      <c r="D6" s="43"/>
      <c r="E6" s="42"/>
      <c r="F6" s="43"/>
      <c r="G6" s="42"/>
      <c r="H6" s="43"/>
      <c r="I6" s="43"/>
      <c r="J6" s="43"/>
      <c r="K6" s="42"/>
      <c r="L6" s="42"/>
      <c r="M6" s="42"/>
      <c r="N6" s="42"/>
      <c r="O6" s="42"/>
      <c r="P6" s="42"/>
      <c r="Q6" s="42"/>
      <c r="R6" s="42"/>
      <c r="S6" s="42"/>
      <c r="T6" s="42"/>
      <c r="U6" s="44"/>
      <c r="V6" s="10"/>
      <c r="W6" s="38"/>
    </row>
    <row r="7" spans="1:23" ht="20.100000000000001" customHeight="1" x14ac:dyDescent="0.25">
      <c r="A7" s="41">
        <v>1</v>
      </c>
      <c r="B7" s="40" t="s">
        <v>294</v>
      </c>
      <c r="C7" s="10">
        <v>26</v>
      </c>
      <c r="D7" s="31">
        <f>C7*1.46</f>
        <v>37.96</v>
      </c>
      <c r="E7" s="10">
        <v>28</v>
      </c>
      <c r="F7" s="31">
        <f>E7*1.46</f>
        <v>40.879999999999995</v>
      </c>
      <c r="G7" s="10"/>
      <c r="H7" s="31">
        <f>G7*1.22</f>
        <v>0</v>
      </c>
      <c r="I7" s="32">
        <v>0</v>
      </c>
      <c r="J7" s="31">
        <f>I7*1.22</f>
        <v>0</v>
      </c>
      <c r="K7" s="16">
        <v>5</v>
      </c>
      <c r="L7" s="10">
        <f>K7*1</f>
        <v>5</v>
      </c>
      <c r="M7" s="10">
        <v>0</v>
      </c>
      <c r="N7" s="31">
        <f>M7*1.25</f>
        <v>0</v>
      </c>
      <c r="O7" s="16">
        <v>0</v>
      </c>
      <c r="P7" s="10">
        <f>O7*1</f>
        <v>0</v>
      </c>
      <c r="Q7" s="16">
        <v>5</v>
      </c>
      <c r="R7" s="10">
        <f>Q7*1</f>
        <v>5</v>
      </c>
      <c r="S7" s="16"/>
      <c r="T7" s="10">
        <f>S7*1</f>
        <v>0</v>
      </c>
      <c r="U7" s="31">
        <f>D7+F7+H7+J7+L7+N7+P7+R7+T7</f>
        <v>88.84</v>
      </c>
      <c r="V7" s="27" t="s">
        <v>307</v>
      </c>
      <c r="W7" s="38">
        <v>1</v>
      </c>
    </row>
    <row r="8" spans="1:23" ht="20.100000000000001" customHeight="1" x14ac:dyDescent="0.25">
      <c r="A8" s="41">
        <v>2</v>
      </c>
      <c r="B8" s="40" t="s">
        <v>230</v>
      </c>
      <c r="C8" s="10">
        <v>26</v>
      </c>
      <c r="D8" s="31">
        <f>C8*1.46</f>
        <v>37.96</v>
      </c>
      <c r="E8" s="10">
        <v>0</v>
      </c>
      <c r="F8" s="31">
        <f>E8*1.46</f>
        <v>0</v>
      </c>
      <c r="G8" s="10">
        <v>31</v>
      </c>
      <c r="H8" s="31">
        <f>G8*1.22</f>
        <v>37.82</v>
      </c>
      <c r="I8" s="32">
        <v>0</v>
      </c>
      <c r="J8" s="31">
        <f>I8*1.22</f>
        <v>0</v>
      </c>
      <c r="K8" s="16">
        <v>5</v>
      </c>
      <c r="L8" s="10">
        <f>K8*1</f>
        <v>5</v>
      </c>
      <c r="M8" s="10">
        <v>0</v>
      </c>
      <c r="N8" s="31">
        <f>M8*1.25</f>
        <v>0</v>
      </c>
      <c r="O8" s="16">
        <v>5</v>
      </c>
      <c r="P8" s="10">
        <f>O8*1</f>
        <v>5</v>
      </c>
      <c r="Q8" s="16"/>
      <c r="R8" s="10">
        <f>Q8*1</f>
        <v>0</v>
      </c>
      <c r="S8" s="16"/>
      <c r="T8" s="10">
        <f>S8*1</f>
        <v>0</v>
      </c>
      <c r="U8" s="31">
        <f>D8+F8+H8+J8+L8+N8+P8+R8+T8</f>
        <v>85.78</v>
      </c>
      <c r="V8" s="27" t="s">
        <v>307</v>
      </c>
      <c r="W8" s="38">
        <v>1</v>
      </c>
    </row>
    <row r="9" spans="1:23" ht="20.100000000000001" customHeight="1" x14ac:dyDescent="0.25">
      <c r="A9" s="41">
        <v>3</v>
      </c>
      <c r="B9" s="40" t="s">
        <v>253</v>
      </c>
      <c r="C9" s="10">
        <v>26</v>
      </c>
      <c r="D9" s="31">
        <f>C9*1.46</f>
        <v>37.96</v>
      </c>
      <c r="E9" s="10">
        <v>0</v>
      </c>
      <c r="F9" s="31">
        <f>E9*1.46</f>
        <v>0</v>
      </c>
      <c r="G9" s="10">
        <v>31</v>
      </c>
      <c r="H9" s="31">
        <f>G9*1.22</f>
        <v>37.82</v>
      </c>
      <c r="I9" s="32">
        <v>0</v>
      </c>
      <c r="J9" s="31">
        <f>I9*1.22</f>
        <v>0</v>
      </c>
      <c r="K9" s="16">
        <v>5</v>
      </c>
      <c r="L9" s="10">
        <f>K9*1</f>
        <v>5</v>
      </c>
      <c r="M9" s="10">
        <v>0</v>
      </c>
      <c r="N9" s="31">
        <f>M9*1.25</f>
        <v>0</v>
      </c>
      <c r="O9" s="16">
        <v>5</v>
      </c>
      <c r="P9" s="10">
        <f>O9*1</f>
        <v>5</v>
      </c>
      <c r="Q9" s="16"/>
      <c r="R9" s="10">
        <f>Q9*1</f>
        <v>0</v>
      </c>
      <c r="S9" s="16"/>
      <c r="T9" s="10">
        <f>S9*1</f>
        <v>0</v>
      </c>
      <c r="U9" s="31">
        <f>D9+F9+H9+J9+L9+N9+P9+R9+T9</f>
        <v>85.78</v>
      </c>
      <c r="V9" s="27" t="s">
        <v>307</v>
      </c>
      <c r="W9" s="38">
        <v>1</v>
      </c>
    </row>
    <row r="10" spans="1:23" s="11" customFormat="1" ht="20.100000000000001" customHeight="1" x14ac:dyDescent="0.25">
      <c r="A10" s="41">
        <v>4</v>
      </c>
      <c r="B10" s="40" t="s">
        <v>229</v>
      </c>
      <c r="C10" s="10">
        <v>30</v>
      </c>
      <c r="D10" s="31">
        <f t="shared" ref="D10:D38" si="0">C10*1.46</f>
        <v>43.8</v>
      </c>
      <c r="E10" s="10">
        <v>31</v>
      </c>
      <c r="F10" s="31">
        <f t="shared" ref="F10:F38" si="1">E10*1.46</f>
        <v>45.26</v>
      </c>
      <c r="G10" s="10"/>
      <c r="H10" s="31">
        <f t="shared" ref="H10:H38" si="2">G10*1.22</f>
        <v>0</v>
      </c>
      <c r="I10" s="32">
        <v>0</v>
      </c>
      <c r="J10" s="31">
        <f t="shared" ref="J10:J38" si="3">I10*1.22</f>
        <v>0</v>
      </c>
      <c r="K10" s="16">
        <v>5</v>
      </c>
      <c r="L10" s="10">
        <f t="shared" ref="L10:L38" si="4">K10*1</f>
        <v>5</v>
      </c>
      <c r="M10" s="10">
        <v>0</v>
      </c>
      <c r="N10" s="31">
        <f t="shared" ref="N10:N38" si="5">M10*1.25</f>
        <v>0</v>
      </c>
      <c r="O10" s="16">
        <v>0</v>
      </c>
      <c r="P10" s="10">
        <f t="shared" ref="P10:P38" si="6">O10*1</f>
        <v>0</v>
      </c>
      <c r="Q10" s="16">
        <v>5</v>
      </c>
      <c r="R10" s="10">
        <f t="shared" ref="R10:R38" si="7">Q10*1</f>
        <v>5</v>
      </c>
      <c r="S10" s="16"/>
      <c r="T10" s="10">
        <f t="shared" ref="T10:T38" si="8">S10*1</f>
        <v>0</v>
      </c>
      <c r="U10" s="31">
        <f t="shared" ref="U10:U38" si="9">D10+F10+H10+J10+L10+N10+P10+R10+T10</f>
        <v>99.06</v>
      </c>
      <c r="V10" s="10"/>
      <c r="W10" s="38">
        <v>2</v>
      </c>
    </row>
    <row r="11" spans="1:23" s="11" customFormat="1" ht="20.100000000000001" customHeight="1" x14ac:dyDescent="0.25">
      <c r="A11" s="41">
        <v>5</v>
      </c>
      <c r="B11" s="40" t="s">
        <v>233</v>
      </c>
      <c r="C11" s="10">
        <v>29</v>
      </c>
      <c r="D11" s="31">
        <f t="shared" si="0"/>
        <v>42.339999999999996</v>
      </c>
      <c r="E11" s="10">
        <v>31</v>
      </c>
      <c r="F11" s="31">
        <f t="shared" si="1"/>
        <v>45.26</v>
      </c>
      <c r="G11" s="10"/>
      <c r="H11" s="31">
        <f t="shared" si="2"/>
        <v>0</v>
      </c>
      <c r="I11" s="32">
        <v>0</v>
      </c>
      <c r="J11" s="31">
        <f t="shared" si="3"/>
        <v>0</v>
      </c>
      <c r="K11" s="16">
        <v>5</v>
      </c>
      <c r="L11" s="10">
        <f t="shared" si="4"/>
        <v>5</v>
      </c>
      <c r="M11" s="10">
        <v>0</v>
      </c>
      <c r="N11" s="31">
        <f t="shared" si="5"/>
        <v>0</v>
      </c>
      <c r="O11" s="16">
        <v>0</v>
      </c>
      <c r="P11" s="10">
        <f t="shared" si="6"/>
        <v>0</v>
      </c>
      <c r="Q11" s="16">
        <v>5</v>
      </c>
      <c r="R11" s="10">
        <f t="shared" si="7"/>
        <v>5</v>
      </c>
      <c r="S11" s="16"/>
      <c r="T11" s="10">
        <f t="shared" si="8"/>
        <v>0</v>
      </c>
      <c r="U11" s="31">
        <f t="shared" si="9"/>
        <v>97.6</v>
      </c>
      <c r="V11" s="10"/>
      <c r="W11" s="38">
        <v>1</v>
      </c>
    </row>
    <row r="12" spans="1:23" ht="20.100000000000001" customHeight="1" x14ac:dyDescent="0.25">
      <c r="A12" s="41">
        <v>6</v>
      </c>
      <c r="B12" s="40" t="s">
        <v>250</v>
      </c>
      <c r="C12" s="10">
        <v>31</v>
      </c>
      <c r="D12" s="31">
        <f t="shared" si="0"/>
        <v>45.26</v>
      </c>
      <c r="E12" s="10">
        <v>0</v>
      </c>
      <c r="F12" s="31">
        <f t="shared" si="1"/>
        <v>0</v>
      </c>
      <c r="G12" s="10">
        <v>33</v>
      </c>
      <c r="H12" s="31">
        <f t="shared" si="2"/>
        <v>40.26</v>
      </c>
      <c r="I12" s="32">
        <v>0</v>
      </c>
      <c r="J12" s="31">
        <f t="shared" si="3"/>
        <v>0</v>
      </c>
      <c r="K12" s="16">
        <v>5</v>
      </c>
      <c r="L12" s="10">
        <f t="shared" si="4"/>
        <v>5</v>
      </c>
      <c r="M12" s="10">
        <v>0</v>
      </c>
      <c r="N12" s="31">
        <f t="shared" si="5"/>
        <v>0</v>
      </c>
      <c r="O12" s="16">
        <v>5</v>
      </c>
      <c r="P12" s="10">
        <f t="shared" si="6"/>
        <v>5</v>
      </c>
      <c r="Q12" s="16"/>
      <c r="R12" s="10">
        <f t="shared" si="7"/>
        <v>0</v>
      </c>
      <c r="S12" s="16"/>
      <c r="T12" s="10">
        <f t="shared" si="8"/>
        <v>0</v>
      </c>
      <c r="U12" s="31">
        <f t="shared" si="9"/>
        <v>95.52</v>
      </c>
      <c r="V12" s="10"/>
      <c r="W12" s="38">
        <v>2</v>
      </c>
    </row>
    <row r="13" spans="1:23" ht="20.100000000000001" customHeight="1" x14ac:dyDescent="0.25">
      <c r="A13" s="41">
        <v>7</v>
      </c>
      <c r="B13" s="40" t="s">
        <v>239</v>
      </c>
      <c r="C13" s="10">
        <v>28</v>
      </c>
      <c r="D13" s="31">
        <f t="shared" si="0"/>
        <v>40.879999999999995</v>
      </c>
      <c r="E13" s="10">
        <v>29</v>
      </c>
      <c r="F13" s="31">
        <f t="shared" si="1"/>
        <v>42.339999999999996</v>
      </c>
      <c r="G13" s="10"/>
      <c r="H13" s="31">
        <f t="shared" si="2"/>
        <v>0</v>
      </c>
      <c r="I13" s="32">
        <v>0</v>
      </c>
      <c r="J13" s="31">
        <f t="shared" si="3"/>
        <v>0</v>
      </c>
      <c r="K13" s="16">
        <v>5</v>
      </c>
      <c r="L13" s="10">
        <f t="shared" si="4"/>
        <v>5</v>
      </c>
      <c r="M13" s="10">
        <v>0</v>
      </c>
      <c r="N13" s="31">
        <f t="shared" si="5"/>
        <v>0</v>
      </c>
      <c r="O13" s="16">
        <v>0</v>
      </c>
      <c r="P13" s="10">
        <f t="shared" si="6"/>
        <v>0</v>
      </c>
      <c r="Q13" s="16">
        <v>5</v>
      </c>
      <c r="R13" s="10">
        <f t="shared" si="7"/>
        <v>5</v>
      </c>
      <c r="S13" s="16"/>
      <c r="T13" s="10">
        <f t="shared" si="8"/>
        <v>0</v>
      </c>
      <c r="U13" s="31">
        <f t="shared" si="9"/>
        <v>93.22</v>
      </c>
      <c r="V13" s="10"/>
      <c r="W13" s="38">
        <v>1</v>
      </c>
    </row>
    <row r="14" spans="1:23" ht="20.100000000000001" customHeight="1" x14ac:dyDescent="0.25">
      <c r="A14" s="41">
        <v>8</v>
      </c>
      <c r="B14" s="40" t="s">
        <v>245</v>
      </c>
      <c r="C14" s="10">
        <v>27</v>
      </c>
      <c r="D14" s="31">
        <f t="shared" si="0"/>
        <v>39.42</v>
      </c>
      <c r="E14" s="10">
        <v>29</v>
      </c>
      <c r="F14" s="31">
        <f t="shared" si="1"/>
        <v>42.339999999999996</v>
      </c>
      <c r="G14" s="10"/>
      <c r="H14" s="31">
        <f t="shared" si="2"/>
        <v>0</v>
      </c>
      <c r="I14" s="32">
        <v>0</v>
      </c>
      <c r="J14" s="31">
        <f t="shared" si="3"/>
        <v>0</v>
      </c>
      <c r="K14" s="16">
        <v>5</v>
      </c>
      <c r="L14" s="10">
        <f t="shared" si="4"/>
        <v>5</v>
      </c>
      <c r="M14" s="10">
        <v>0</v>
      </c>
      <c r="N14" s="31">
        <f t="shared" si="5"/>
        <v>0</v>
      </c>
      <c r="O14" s="16">
        <v>0</v>
      </c>
      <c r="P14" s="10">
        <f t="shared" si="6"/>
        <v>0</v>
      </c>
      <c r="Q14" s="16">
        <v>5</v>
      </c>
      <c r="R14" s="10">
        <f t="shared" si="7"/>
        <v>5</v>
      </c>
      <c r="S14" s="16"/>
      <c r="T14" s="10">
        <f t="shared" si="8"/>
        <v>0</v>
      </c>
      <c r="U14" s="31">
        <f t="shared" si="9"/>
        <v>91.759999999999991</v>
      </c>
      <c r="V14" s="10"/>
      <c r="W14" s="38">
        <v>1</v>
      </c>
    </row>
    <row r="15" spans="1:23" ht="20.100000000000001" customHeight="1" x14ac:dyDescent="0.25">
      <c r="A15" s="41">
        <v>9</v>
      </c>
      <c r="B15" s="40" t="s">
        <v>256</v>
      </c>
      <c r="C15" s="10">
        <v>25</v>
      </c>
      <c r="D15" s="31">
        <f t="shared" si="0"/>
        <v>36.5</v>
      </c>
      <c r="E15" s="10">
        <v>31</v>
      </c>
      <c r="F15" s="31">
        <f t="shared" si="1"/>
        <v>45.26</v>
      </c>
      <c r="G15" s="10"/>
      <c r="H15" s="31">
        <f t="shared" si="2"/>
        <v>0</v>
      </c>
      <c r="I15" s="32">
        <v>0</v>
      </c>
      <c r="J15" s="31">
        <f t="shared" si="3"/>
        <v>0</v>
      </c>
      <c r="K15" s="16">
        <v>5</v>
      </c>
      <c r="L15" s="10">
        <f t="shared" si="4"/>
        <v>5</v>
      </c>
      <c r="M15" s="10">
        <v>0</v>
      </c>
      <c r="N15" s="31">
        <f t="shared" si="5"/>
        <v>0</v>
      </c>
      <c r="O15" s="16">
        <v>0</v>
      </c>
      <c r="P15" s="10">
        <f t="shared" si="6"/>
        <v>0</v>
      </c>
      <c r="Q15" s="16">
        <v>5</v>
      </c>
      <c r="R15" s="10">
        <f t="shared" si="7"/>
        <v>5</v>
      </c>
      <c r="S15" s="16"/>
      <c r="T15" s="10">
        <f t="shared" si="8"/>
        <v>0</v>
      </c>
      <c r="U15" s="31">
        <f t="shared" si="9"/>
        <v>91.759999999999991</v>
      </c>
      <c r="V15" s="10"/>
      <c r="W15" s="38">
        <v>2</v>
      </c>
    </row>
    <row r="16" spans="1:23" ht="20.100000000000001" customHeight="1" x14ac:dyDescent="0.25">
      <c r="A16" s="41">
        <v>10</v>
      </c>
      <c r="B16" s="40" t="s">
        <v>266</v>
      </c>
      <c r="C16" s="10">
        <v>27</v>
      </c>
      <c r="D16" s="31">
        <f t="shared" si="0"/>
        <v>39.42</v>
      </c>
      <c r="E16" s="10">
        <v>29</v>
      </c>
      <c r="F16" s="31">
        <f t="shared" si="1"/>
        <v>42.339999999999996</v>
      </c>
      <c r="G16" s="10"/>
      <c r="H16" s="31">
        <f t="shared" si="2"/>
        <v>0</v>
      </c>
      <c r="I16" s="32">
        <v>0</v>
      </c>
      <c r="J16" s="31">
        <f t="shared" si="3"/>
        <v>0</v>
      </c>
      <c r="K16" s="16">
        <v>5</v>
      </c>
      <c r="L16" s="10">
        <f t="shared" si="4"/>
        <v>5</v>
      </c>
      <c r="M16" s="10">
        <v>0</v>
      </c>
      <c r="N16" s="31">
        <f t="shared" si="5"/>
        <v>0</v>
      </c>
      <c r="O16" s="16">
        <v>0</v>
      </c>
      <c r="P16" s="10">
        <f t="shared" si="6"/>
        <v>0</v>
      </c>
      <c r="Q16" s="16">
        <v>5</v>
      </c>
      <c r="R16" s="10">
        <f t="shared" si="7"/>
        <v>5</v>
      </c>
      <c r="S16" s="16"/>
      <c r="T16" s="10">
        <f t="shared" si="8"/>
        <v>0</v>
      </c>
      <c r="U16" s="31">
        <f t="shared" si="9"/>
        <v>91.759999999999991</v>
      </c>
      <c r="V16" s="10"/>
      <c r="W16" s="38">
        <v>1</v>
      </c>
    </row>
    <row r="17" spans="1:23" ht="20.100000000000001" customHeight="1" x14ac:dyDescent="0.25">
      <c r="A17" s="41">
        <v>11</v>
      </c>
      <c r="B17" s="40" t="s">
        <v>226</v>
      </c>
      <c r="C17" s="10">
        <v>27</v>
      </c>
      <c r="D17" s="31">
        <f>C17*1.46</f>
        <v>39.42</v>
      </c>
      <c r="E17" s="10">
        <v>28</v>
      </c>
      <c r="F17" s="31">
        <f>E17*1.46</f>
        <v>40.879999999999995</v>
      </c>
      <c r="G17" s="10"/>
      <c r="H17" s="31">
        <f>G17*1.22</f>
        <v>0</v>
      </c>
      <c r="I17" s="32">
        <v>0</v>
      </c>
      <c r="J17" s="31">
        <f>I17*1.22</f>
        <v>0</v>
      </c>
      <c r="K17" s="16">
        <v>5</v>
      </c>
      <c r="L17" s="10">
        <f>K17*1</f>
        <v>5</v>
      </c>
      <c r="M17" s="10">
        <v>0</v>
      </c>
      <c r="N17" s="31">
        <f>M17*1.25</f>
        <v>0</v>
      </c>
      <c r="O17" s="16">
        <v>0</v>
      </c>
      <c r="P17" s="10">
        <f>O17*1</f>
        <v>0</v>
      </c>
      <c r="Q17" s="16">
        <v>5</v>
      </c>
      <c r="R17" s="10">
        <f>Q17*1</f>
        <v>5</v>
      </c>
      <c r="S17" s="16"/>
      <c r="T17" s="10">
        <f>S17*1</f>
        <v>0</v>
      </c>
      <c r="U17" s="31">
        <f>D17+F17+H17+J17+L17+N17+P17+R17+T17</f>
        <v>90.3</v>
      </c>
      <c r="V17" s="10">
        <v>3</v>
      </c>
      <c r="W17" s="38">
        <v>2</v>
      </c>
    </row>
    <row r="18" spans="1:23" ht="20.100000000000001" customHeight="1" x14ac:dyDescent="0.25">
      <c r="A18" s="41">
        <v>12</v>
      </c>
      <c r="B18" s="40" t="s">
        <v>223</v>
      </c>
      <c r="C18" s="10">
        <v>26</v>
      </c>
      <c r="D18" s="31">
        <f t="shared" si="0"/>
        <v>37.96</v>
      </c>
      <c r="E18" s="10">
        <v>29</v>
      </c>
      <c r="F18" s="31">
        <f t="shared" si="1"/>
        <v>42.339999999999996</v>
      </c>
      <c r="G18" s="10">
        <v>0</v>
      </c>
      <c r="H18" s="31">
        <f t="shared" si="2"/>
        <v>0</v>
      </c>
      <c r="I18" s="32">
        <v>0</v>
      </c>
      <c r="J18" s="31">
        <f t="shared" si="3"/>
        <v>0</v>
      </c>
      <c r="K18" s="16">
        <v>5</v>
      </c>
      <c r="L18" s="10">
        <f t="shared" si="4"/>
        <v>5</v>
      </c>
      <c r="M18" s="10">
        <v>0</v>
      </c>
      <c r="N18" s="31">
        <f t="shared" si="5"/>
        <v>0</v>
      </c>
      <c r="O18" s="16">
        <v>0</v>
      </c>
      <c r="P18" s="10">
        <f t="shared" si="6"/>
        <v>0</v>
      </c>
      <c r="Q18" s="16">
        <v>5</v>
      </c>
      <c r="R18" s="10">
        <f t="shared" si="7"/>
        <v>5</v>
      </c>
      <c r="S18" s="16"/>
      <c r="T18" s="10">
        <f t="shared" si="8"/>
        <v>0</v>
      </c>
      <c r="U18" s="31">
        <f t="shared" si="9"/>
        <v>90.3</v>
      </c>
      <c r="V18" s="10"/>
      <c r="W18" s="38">
        <v>1</v>
      </c>
    </row>
    <row r="19" spans="1:23" ht="20.100000000000001" customHeight="1" x14ac:dyDescent="0.25">
      <c r="A19" s="41">
        <v>13</v>
      </c>
      <c r="B19" s="40" t="s">
        <v>246</v>
      </c>
      <c r="C19" s="10">
        <v>27</v>
      </c>
      <c r="D19" s="31">
        <f t="shared" si="0"/>
        <v>39.42</v>
      </c>
      <c r="E19" s="10">
        <v>28</v>
      </c>
      <c r="F19" s="31">
        <f t="shared" si="1"/>
        <v>40.879999999999995</v>
      </c>
      <c r="G19" s="10"/>
      <c r="H19" s="31">
        <f t="shared" si="2"/>
        <v>0</v>
      </c>
      <c r="I19" s="32">
        <v>0</v>
      </c>
      <c r="J19" s="31">
        <f t="shared" si="3"/>
        <v>0</v>
      </c>
      <c r="K19" s="16">
        <v>5</v>
      </c>
      <c r="L19" s="10">
        <f t="shared" si="4"/>
        <v>5</v>
      </c>
      <c r="M19" s="10">
        <v>0</v>
      </c>
      <c r="N19" s="31">
        <f t="shared" si="5"/>
        <v>0</v>
      </c>
      <c r="O19" s="16">
        <v>0</v>
      </c>
      <c r="P19" s="10">
        <f t="shared" si="6"/>
        <v>0</v>
      </c>
      <c r="Q19" s="16">
        <v>5</v>
      </c>
      <c r="R19" s="10">
        <f t="shared" si="7"/>
        <v>5</v>
      </c>
      <c r="S19" s="16"/>
      <c r="T19" s="10">
        <f t="shared" si="8"/>
        <v>0</v>
      </c>
      <c r="U19" s="31">
        <f t="shared" si="9"/>
        <v>90.3</v>
      </c>
      <c r="V19" s="10"/>
      <c r="W19" s="38">
        <v>1</v>
      </c>
    </row>
    <row r="20" spans="1:23" ht="20.100000000000001" customHeight="1" x14ac:dyDescent="0.25">
      <c r="A20" s="41">
        <v>14</v>
      </c>
      <c r="B20" s="40" t="s">
        <v>289</v>
      </c>
      <c r="C20" s="10">
        <v>27</v>
      </c>
      <c r="D20" s="31">
        <f t="shared" si="0"/>
        <v>39.42</v>
      </c>
      <c r="E20" s="10">
        <v>28</v>
      </c>
      <c r="F20" s="31">
        <f t="shared" si="1"/>
        <v>40.879999999999995</v>
      </c>
      <c r="G20" s="10"/>
      <c r="H20" s="31">
        <f t="shared" si="2"/>
        <v>0</v>
      </c>
      <c r="I20" s="32">
        <v>0</v>
      </c>
      <c r="J20" s="31">
        <f t="shared" si="3"/>
        <v>0</v>
      </c>
      <c r="K20" s="16">
        <v>5</v>
      </c>
      <c r="L20" s="10">
        <f t="shared" si="4"/>
        <v>5</v>
      </c>
      <c r="M20" s="10">
        <v>0</v>
      </c>
      <c r="N20" s="31">
        <f t="shared" si="5"/>
        <v>0</v>
      </c>
      <c r="O20" s="16">
        <v>0</v>
      </c>
      <c r="P20" s="10">
        <f t="shared" si="6"/>
        <v>0</v>
      </c>
      <c r="Q20" s="16">
        <v>5</v>
      </c>
      <c r="R20" s="10">
        <f t="shared" si="7"/>
        <v>5</v>
      </c>
      <c r="S20" s="16"/>
      <c r="T20" s="10">
        <f t="shared" si="8"/>
        <v>0</v>
      </c>
      <c r="U20" s="31">
        <f t="shared" si="9"/>
        <v>90.3</v>
      </c>
      <c r="V20" s="10"/>
      <c r="W20" s="38">
        <v>2</v>
      </c>
    </row>
    <row r="21" spans="1:23" ht="20.100000000000001" customHeight="1" x14ac:dyDescent="0.25">
      <c r="A21" s="41">
        <v>15</v>
      </c>
      <c r="B21" s="40" t="s">
        <v>304</v>
      </c>
      <c r="C21" s="10">
        <v>25</v>
      </c>
      <c r="D21" s="31">
        <f t="shared" si="0"/>
        <v>36.5</v>
      </c>
      <c r="E21" s="10">
        <v>29</v>
      </c>
      <c r="F21" s="31">
        <f t="shared" si="1"/>
        <v>42.339999999999996</v>
      </c>
      <c r="G21" s="10"/>
      <c r="H21" s="31">
        <f t="shared" si="2"/>
        <v>0</v>
      </c>
      <c r="I21" s="32">
        <v>0</v>
      </c>
      <c r="J21" s="31">
        <f t="shared" si="3"/>
        <v>0</v>
      </c>
      <c r="K21" s="16">
        <v>5</v>
      </c>
      <c r="L21" s="10">
        <f t="shared" si="4"/>
        <v>5</v>
      </c>
      <c r="M21" s="10">
        <v>0</v>
      </c>
      <c r="N21" s="31">
        <f t="shared" si="5"/>
        <v>0</v>
      </c>
      <c r="O21" s="16">
        <v>0</v>
      </c>
      <c r="P21" s="10">
        <f t="shared" si="6"/>
        <v>0</v>
      </c>
      <c r="Q21" s="16">
        <v>5</v>
      </c>
      <c r="R21" s="10">
        <f t="shared" si="7"/>
        <v>5</v>
      </c>
      <c r="S21" s="16"/>
      <c r="T21" s="10">
        <f t="shared" si="8"/>
        <v>0</v>
      </c>
      <c r="U21" s="31">
        <f t="shared" si="9"/>
        <v>88.84</v>
      </c>
      <c r="V21" s="10"/>
      <c r="W21" s="38">
        <v>1</v>
      </c>
    </row>
    <row r="22" spans="1:23" ht="20.100000000000001" customHeight="1" x14ac:dyDescent="0.25">
      <c r="A22" s="41">
        <v>16</v>
      </c>
      <c r="B22" s="40" t="s">
        <v>259</v>
      </c>
      <c r="C22" s="10">
        <v>25</v>
      </c>
      <c r="D22" s="31">
        <f t="shared" si="0"/>
        <v>36.5</v>
      </c>
      <c r="E22" s="10">
        <v>28</v>
      </c>
      <c r="F22" s="31">
        <f t="shared" si="1"/>
        <v>40.879999999999995</v>
      </c>
      <c r="G22" s="10"/>
      <c r="H22" s="31">
        <f t="shared" si="2"/>
        <v>0</v>
      </c>
      <c r="I22" s="32">
        <v>0</v>
      </c>
      <c r="J22" s="31">
        <f t="shared" si="3"/>
        <v>0</v>
      </c>
      <c r="K22" s="16">
        <v>5</v>
      </c>
      <c r="L22" s="10">
        <f t="shared" si="4"/>
        <v>5</v>
      </c>
      <c r="M22" s="10">
        <v>0</v>
      </c>
      <c r="N22" s="31">
        <f t="shared" si="5"/>
        <v>0</v>
      </c>
      <c r="O22" s="16">
        <v>0</v>
      </c>
      <c r="P22" s="10">
        <f t="shared" si="6"/>
        <v>0</v>
      </c>
      <c r="Q22" s="16">
        <v>5</v>
      </c>
      <c r="R22" s="10">
        <f t="shared" si="7"/>
        <v>5</v>
      </c>
      <c r="S22" s="16"/>
      <c r="T22" s="10">
        <f t="shared" si="8"/>
        <v>0</v>
      </c>
      <c r="U22" s="31">
        <f t="shared" si="9"/>
        <v>87.38</v>
      </c>
      <c r="V22" s="10"/>
      <c r="W22" s="38">
        <v>1</v>
      </c>
    </row>
    <row r="23" spans="1:23" ht="20.100000000000001" customHeight="1" x14ac:dyDescent="0.25">
      <c r="A23" s="41">
        <v>17</v>
      </c>
      <c r="B23" s="40" t="s">
        <v>255</v>
      </c>
      <c r="C23" s="10">
        <v>26</v>
      </c>
      <c r="D23" s="31">
        <f t="shared" si="0"/>
        <v>37.96</v>
      </c>
      <c r="E23" s="10">
        <v>0</v>
      </c>
      <c r="F23" s="31">
        <f t="shared" si="1"/>
        <v>0</v>
      </c>
      <c r="G23" s="10">
        <v>32</v>
      </c>
      <c r="H23" s="31">
        <f t="shared" si="2"/>
        <v>39.04</v>
      </c>
      <c r="I23" s="32">
        <v>0</v>
      </c>
      <c r="J23" s="31">
        <f t="shared" si="3"/>
        <v>0</v>
      </c>
      <c r="K23" s="16">
        <v>5</v>
      </c>
      <c r="L23" s="10">
        <f t="shared" si="4"/>
        <v>5</v>
      </c>
      <c r="M23" s="10">
        <v>0</v>
      </c>
      <c r="N23" s="31">
        <f t="shared" si="5"/>
        <v>0</v>
      </c>
      <c r="O23" s="16">
        <v>5</v>
      </c>
      <c r="P23" s="10">
        <f t="shared" si="6"/>
        <v>5</v>
      </c>
      <c r="Q23" s="16"/>
      <c r="R23" s="10">
        <f t="shared" si="7"/>
        <v>0</v>
      </c>
      <c r="S23" s="16"/>
      <c r="T23" s="10">
        <f t="shared" si="8"/>
        <v>0</v>
      </c>
      <c r="U23" s="31">
        <f t="shared" si="9"/>
        <v>87</v>
      </c>
      <c r="V23" s="10"/>
      <c r="W23" s="38">
        <v>1</v>
      </c>
    </row>
    <row r="24" spans="1:23" ht="20.100000000000001" customHeight="1" x14ac:dyDescent="0.25">
      <c r="A24" s="41">
        <v>18</v>
      </c>
      <c r="B24" s="40" t="s">
        <v>247</v>
      </c>
      <c r="C24" s="10">
        <v>27</v>
      </c>
      <c r="D24" s="31">
        <f t="shared" si="0"/>
        <v>39.42</v>
      </c>
      <c r="E24" s="10">
        <v>26</v>
      </c>
      <c r="F24" s="31">
        <f t="shared" si="1"/>
        <v>37.96</v>
      </c>
      <c r="G24" s="10"/>
      <c r="H24" s="31">
        <f t="shared" si="2"/>
        <v>0</v>
      </c>
      <c r="I24" s="32">
        <v>0</v>
      </c>
      <c r="J24" s="31">
        <f t="shared" si="3"/>
        <v>0</v>
      </c>
      <c r="K24" s="16">
        <v>5</v>
      </c>
      <c r="L24" s="10">
        <f t="shared" si="4"/>
        <v>5</v>
      </c>
      <c r="M24" s="10">
        <v>0</v>
      </c>
      <c r="N24" s="31">
        <f t="shared" si="5"/>
        <v>0</v>
      </c>
      <c r="O24" s="16">
        <v>0</v>
      </c>
      <c r="P24" s="10">
        <f t="shared" si="6"/>
        <v>0</v>
      </c>
      <c r="Q24" s="16">
        <v>4</v>
      </c>
      <c r="R24" s="10">
        <f t="shared" si="7"/>
        <v>4</v>
      </c>
      <c r="S24" s="16"/>
      <c r="T24" s="10">
        <f t="shared" si="8"/>
        <v>0</v>
      </c>
      <c r="U24" s="31">
        <f t="shared" si="9"/>
        <v>86.38</v>
      </c>
      <c r="V24" s="10"/>
      <c r="W24" s="38">
        <v>2</v>
      </c>
    </row>
    <row r="25" spans="1:23" ht="20.100000000000001" customHeight="1" x14ac:dyDescent="0.25">
      <c r="A25" s="41">
        <v>19</v>
      </c>
      <c r="B25" s="40" t="s">
        <v>234</v>
      </c>
      <c r="C25" s="10">
        <v>27</v>
      </c>
      <c r="D25" s="31">
        <f t="shared" si="0"/>
        <v>39.42</v>
      </c>
      <c r="E25" s="10">
        <v>0</v>
      </c>
      <c r="F25" s="31">
        <f t="shared" si="1"/>
        <v>0</v>
      </c>
      <c r="G25" s="10">
        <v>31</v>
      </c>
      <c r="H25" s="31">
        <f t="shared" si="2"/>
        <v>37.82</v>
      </c>
      <c r="I25" s="32">
        <v>0</v>
      </c>
      <c r="J25" s="31">
        <f t="shared" si="3"/>
        <v>0</v>
      </c>
      <c r="K25" s="16">
        <v>5</v>
      </c>
      <c r="L25" s="10">
        <f t="shared" si="4"/>
        <v>5</v>
      </c>
      <c r="M25" s="10">
        <v>0</v>
      </c>
      <c r="N25" s="31">
        <f t="shared" si="5"/>
        <v>0</v>
      </c>
      <c r="O25" s="16">
        <v>4</v>
      </c>
      <c r="P25" s="10">
        <f t="shared" si="6"/>
        <v>4</v>
      </c>
      <c r="Q25" s="16"/>
      <c r="R25" s="10">
        <f t="shared" si="7"/>
        <v>0</v>
      </c>
      <c r="S25" s="16"/>
      <c r="T25" s="10">
        <f t="shared" si="8"/>
        <v>0</v>
      </c>
      <c r="U25" s="31">
        <f t="shared" si="9"/>
        <v>86.240000000000009</v>
      </c>
      <c r="V25" s="10"/>
      <c r="W25" s="38">
        <v>2</v>
      </c>
    </row>
    <row r="26" spans="1:23" ht="20.100000000000001" customHeight="1" x14ac:dyDescent="0.25">
      <c r="A26" s="41">
        <v>20</v>
      </c>
      <c r="B26" s="40" t="s">
        <v>268</v>
      </c>
      <c r="C26" s="10">
        <v>22</v>
      </c>
      <c r="D26" s="31">
        <f t="shared" si="0"/>
        <v>32.119999999999997</v>
      </c>
      <c r="E26" s="10">
        <v>30</v>
      </c>
      <c r="F26" s="31">
        <f t="shared" si="1"/>
        <v>43.8</v>
      </c>
      <c r="G26" s="10"/>
      <c r="H26" s="31">
        <f t="shared" si="2"/>
        <v>0</v>
      </c>
      <c r="I26" s="32">
        <v>0</v>
      </c>
      <c r="J26" s="31">
        <f t="shared" si="3"/>
        <v>0</v>
      </c>
      <c r="K26" s="16">
        <v>5</v>
      </c>
      <c r="L26" s="10">
        <f t="shared" si="4"/>
        <v>5</v>
      </c>
      <c r="M26" s="10">
        <v>0</v>
      </c>
      <c r="N26" s="31">
        <f t="shared" si="5"/>
        <v>0</v>
      </c>
      <c r="O26" s="16">
        <v>0</v>
      </c>
      <c r="P26" s="10">
        <f t="shared" si="6"/>
        <v>0</v>
      </c>
      <c r="Q26" s="16">
        <v>5</v>
      </c>
      <c r="R26" s="10">
        <f t="shared" si="7"/>
        <v>5</v>
      </c>
      <c r="S26" s="16"/>
      <c r="T26" s="10">
        <f t="shared" si="8"/>
        <v>0</v>
      </c>
      <c r="U26" s="31">
        <f t="shared" si="9"/>
        <v>85.919999999999987</v>
      </c>
      <c r="V26" s="10"/>
      <c r="W26" s="38">
        <v>1</v>
      </c>
    </row>
    <row r="27" spans="1:23" ht="20.100000000000001" customHeight="1" x14ac:dyDescent="0.25">
      <c r="A27" s="41">
        <v>21</v>
      </c>
      <c r="B27" s="40" t="s">
        <v>293</v>
      </c>
      <c r="C27" s="10">
        <v>21</v>
      </c>
      <c r="D27" s="31">
        <f t="shared" si="0"/>
        <v>30.66</v>
      </c>
      <c r="E27" s="10">
        <v>31</v>
      </c>
      <c r="F27" s="31">
        <f t="shared" si="1"/>
        <v>45.26</v>
      </c>
      <c r="G27" s="10"/>
      <c r="H27" s="31">
        <f t="shared" si="2"/>
        <v>0</v>
      </c>
      <c r="I27" s="32">
        <v>0</v>
      </c>
      <c r="J27" s="31">
        <f t="shared" si="3"/>
        <v>0</v>
      </c>
      <c r="K27" s="16">
        <v>4</v>
      </c>
      <c r="L27" s="10">
        <f t="shared" si="4"/>
        <v>4</v>
      </c>
      <c r="M27" s="10">
        <v>0</v>
      </c>
      <c r="N27" s="31">
        <f t="shared" si="5"/>
        <v>0</v>
      </c>
      <c r="O27" s="16">
        <v>0</v>
      </c>
      <c r="P27" s="10">
        <f t="shared" si="6"/>
        <v>0</v>
      </c>
      <c r="Q27" s="16">
        <v>5</v>
      </c>
      <c r="R27" s="10">
        <f t="shared" si="7"/>
        <v>5</v>
      </c>
      <c r="S27" s="16"/>
      <c r="T27" s="10">
        <f t="shared" si="8"/>
        <v>0</v>
      </c>
      <c r="U27" s="31">
        <f t="shared" si="9"/>
        <v>84.92</v>
      </c>
      <c r="V27" s="10"/>
      <c r="W27" s="38">
        <v>1</v>
      </c>
    </row>
    <row r="28" spans="1:23" ht="20.100000000000001" customHeight="1" x14ac:dyDescent="0.25">
      <c r="A28" s="41">
        <v>22</v>
      </c>
      <c r="B28" s="27" t="s">
        <v>285</v>
      </c>
      <c r="C28" s="10">
        <v>21</v>
      </c>
      <c r="D28" s="31">
        <f t="shared" si="0"/>
        <v>30.66</v>
      </c>
      <c r="E28" s="10">
        <v>0</v>
      </c>
      <c r="F28" s="31">
        <f t="shared" si="1"/>
        <v>0</v>
      </c>
      <c r="G28" s="10">
        <v>37</v>
      </c>
      <c r="H28" s="31">
        <f t="shared" si="2"/>
        <v>45.14</v>
      </c>
      <c r="I28" s="32">
        <v>0</v>
      </c>
      <c r="J28" s="31">
        <f t="shared" si="3"/>
        <v>0</v>
      </c>
      <c r="K28" s="16">
        <v>4</v>
      </c>
      <c r="L28" s="10">
        <f t="shared" si="4"/>
        <v>4</v>
      </c>
      <c r="M28" s="10">
        <v>0</v>
      </c>
      <c r="N28" s="31">
        <f t="shared" si="5"/>
        <v>0</v>
      </c>
      <c r="O28" s="16">
        <v>5</v>
      </c>
      <c r="P28" s="10">
        <f t="shared" si="6"/>
        <v>5</v>
      </c>
      <c r="Q28" s="16"/>
      <c r="R28" s="10">
        <f t="shared" si="7"/>
        <v>0</v>
      </c>
      <c r="S28" s="16"/>
      <c r="T28" s="10">
        <f t="shared" si="8"/>
        <v>0</v>
      </c>
      <c r="U28" s="31">
        <f t="shared" si="9"/>
        <v>84.8</v>
      </c>
      <c r="V28" s="10"/>
      <c r="W28" s="38">
        <v>1</v>
      </c>
    </row>
    <row r="29" spans="1:23" ht="20.100000000000001" customHeight="1" x14ac:dyDescent="0.25">
      <c r="A29" s="41">
        <v>23</v>
      </c>
      <c r="B29" s="27" t="s">
        <v>257</v>
      </c>
      <c r="C29" s="10">
        <v>24</v>
      </c>
      <c r="D29" s="31">
        <f t="shared" si="0"/>
        <v>35.04</v>
      </c>
      <c r="E29" s="10">
        <v>27</v>
      </c>
      <c r="F29" s="31">
        <f t="shared" si="1"/>
        <v>39.42</v>
      </c>
      <c r="G29" s="10"/>
      <c r="H29" s="31">
        <f t="shared" si="2"/>
        <v>0</v>
      </c>
      <c r="I29" s="32">
        <v>0</v>
      </c>
      <c r="J29" s="31">
        <f t="shared" si="3"/>
        <v>0</v>
      </c>
      <c r="K29" s="16">
        <v>5</v>
      </c>
      <c r="L29" s="10">
        <f t="shared" si="4"/>
        <v>5</v>
      </c>
      <c r="M29" s="10">
        <v>0</v>
      </c>
      <c r="N29" s="31">
        <f t="shared" si="5"/>
        <v>0</v>
      </c>
      <c r="O29" s="16">
        <v>0</v>
      </c>
      <c r="P29" s="10">
        <f t="shared" si="6"/>
        <v>0</v>
      </c>
      <c r="Q29" s="16">
        <v>5</v>
      </c>
      <c r="R29" s="10">
        <f t="shared" si="7"/>
        <v>5</v>
      </c>
      <c r="S29" s="16"/>
      <c r="T29" s="10">
        <f t="shared" si="8"/>
        <v>0</v>
      </c>
      <c r="U29" s="31">
        <f t="shared" si="9"/>
        <v>84.460000000000008</v>
      </c>
      <c r="V29" s="10"/>
      <c r="W29" s="38">
        <v>1</v>
      </c>
    </row>
    <row r="30" spans="1:23" s="11" customFormat="1" ht="20.100000000000001" customHeight="1" x14ac:dyDescent="0.25">
      <c r="A30" s="41">
        <v>24</v>
      </c>
      <c r="B30" s="27" t="s">
        <v>214</v>
      </c>
      <c r="C30" s="10">
        <v>23</v>
      </c>
      <c r="D30" s="31">
        <f t="shared" si="0"/>
        <v>33.58</v>
      </c>
      <c r="E30" s="10">
        <v>28</v>
      </c>
      <c r="F30" s="31">
        <f t="shared" si="1"/>
        <v>40.879999999999995</v>
      </c>
      <c r="G30" s="10"/>
      <c r="H30" s="31">
        <f t="shared" si="2"/>
        <v>0</v>
      </c>
      <c r="I30" s="32">
        <v>0</v>
      </c>
      <c r="J30" s="31">
        <f t="shared" si="3"/>
        <v>0</v>
      </c>
      <c r="K30" s="16">
        <v>5</v>
      </c>
      <c r="L30" s="10">
        <f t="shared" si="4"/>
        <v>5</v>
      </c>
      <c r="M30" s="10">
        <v>0</v>
      </c>
      <c r="N30" s="31">
        <f t="shared" si="5"/>
        <v>0</v>
      </c>
      <c r="O30" s="16">
        <v>0</v>
      </c>
      <c r="P30" s="10">
        <f t="shared" si="6"/>
        <v>0</v>
      </c>
      <c r="Q30" s="16">
        <v>5</v>
      </c>
      <c r="R30" s="10">
        <f t="shared" si="7"/>
        <v>5</v>
      </c>
      <c r="S30" s="16"/>
      <c r="T30" s="10">
        <f t="shared" si="8"/>
        <v>0</v>
      </c>
      <c r="U30" s="31">
        <f t="shared" si="9"/>
        <v>84.46</v>
      </c>
      <c r="V30" s="10"/>
      <c r="W30" s="38">
        <v>1</v>
      </c>
    </row>
    <row r="31" spans="1:23" s="11" customFormat="1" ht="20.100000000000001" customHeight="1" x14ac:dyDescent="0.25">
      <c r="A31" s="41">
        <v>25</v>
      </c>
      <c r="B31" s="27" t="s">
        <v>217</v>
      </c>
      <c r="C31" s="10">
        <v>23</v>
      </c>
      <c r="D31" s="31">
        <f t="shared" si="0"/>
        <v>33.58</v>
      </c>
      <c r="E31" s="10">
        <v>28</v>
      </c>
      <c r="F31" s="31">
        <f t="shared" si="1"/>
        <v>40.879999999999995</v>
      </c>
      <c r="G31" s="10"/>
      <c r="H31" s="31">
        <f t="shared" si="2"/>
        <v>0</v>
      </c>
      <c r="I31" s="32">
        <v>0</v>
      </c>
      <c r="J31" s="31">
        <f t="shared" si="3"/>
        <v>0</v>
      </c>
      <c r="K31" s="16">
        <v>5</v>
      </c>
      <c r="L31" s="10">
        <f t="shared" si="4"/>
        <v>5</v>
      </c>
      <c r="M31" s="10">
        <v>0</v>
      </c>
      <c r="N31" s="31">
        <f t="shared" si="5"/>
        <v>0</v>
      </c>
      <c r="O31" s="16">
        <v>0</v>
      </c>
      <c r="P31" s="10">
        <f t="shared" si="6"/>
        <v>0</v>
      </c>
      <c r="Q31" s="16">
        <v>5</v>
      </c>
      <c r="R31" s="10">
        <f t="shared" si="7"/>
        <v>5</v>
      </c>
      <c r="S31" s="16"/>
      <c r="T31" s="10">
        <f t="shared" si="8"/>
        <v>0</v>
      </c>
      <c r="U31" s="31">
        <f t="shared" si="9"/>
        <v>84.46</v>
      </c>
      <c r="V31" s="10"/>
      <c r="W31" s="38">
        <v>1</v>
      </c>
    </row>
    <row r="32" spans="1:23" ht="20.100000000000001" customHeight="1" x14ac:dyDescent="0.25">
      <c r="A32" s="41">
        <v>26</v>
      </c>
      <c r="B32" s="27" t="s">
        <v>242</v>
      </c>
      <c r="C32" s="10">
        <v>22</v>
      </c>
      <c r="D32" s="31">
        <f t="shared" si="0"/>
        <v>32.119999999999997</v>
      </c>
      <c r="E32" s="10">
        <v>29</v>
      </c>
      <c r="F32" s="31">
        <f t="shared" si="1"/>
        <v>42.339999999999996</v>
      </c>
      <c r="G32" s="10"/>
      <c r="H32" s="31">
        <f t="shared" si="2"/>
        <v>0</v>
      </c>
      <c r="I32" s="32">
        <v>0</v>
      </c>
      <c r="J32" s="31">
        <f t="shared" si="3"/>
        <v>0</v>
      </c>
      <c r="K32" s="16">
        <v>5</v>
      </c>
      <c r="L32" s="10">
        <f t="shared" si="4"/>
        <v>5</v>
      </c>
      <c r="M32" s="10">
        <v>0</v>
      </c>
      <c r="N32" s="31">
        <f t="shared" si="5"/>
        <v>0</v>
      </c>
      <c r="O32" s="16">
        <v>0</v>
      </c>
      <c r="P32" s="10">
        <f t="shared" si="6"/>
        <v>0</v>
      </c>
      <c r="Q32" s="16">
        <v>5</v>
      </c>
      <c r="R32" s="10">
        <f t="shared" si="7"/>
        <v>5</v>
      </c>
      <c r="S32" s="16"/>
      <c r="T32" s="10">
        <f t="shared" si="8"/>
        <v>0</v>
      </c>
      <c r="U32" s="31">
        <f t="shared" si="9"/>
        <v>84.46</v>
      </c>
      <c r="V32" s="10"/>
      <c r="W32" s="38">
        <v>1</v>
      </c>
    </row>
    <row r="33" spans="1:27" ht="20.100000000000001" customHeight="1" x14ac:dyDescent="0.25">
      <c r="A33" s="41">
        <v>27</v>
      </c>
      <c r="B33" s="27" t="s">
        <v>278</v>
      </c>
      <c r="C33" s="10">
        <v>26</v>
      </c>
      <c r="D33" s="31">
        <f t="shared" si="0"/>
        <v>37.96</v>
      </c>
      <c r="E33" s="10">
        <v>0</v>
      </c>
      <c r="F33" s="31">
        <f t="shared" si="1"/>
        <v>0</v>
      </c>
      <c r="G33" s="10">
        <v>30</v>
      </c>
      <c r="H33" s="31">
        <f t="shared" si="2"/>
        <v>36.6</v>
      </c>
      <c r="I33" s="32">
        <v>0</v>
      </c>
      <c r="J33" s="31">
        <f t="shared" si="3"/>
        <v>0</v>
      </c>
      <c r="K33" s="16">
        <v>5</v>
      </c>
      <c r="L33" s="10">
        <f t="shared" si="4"/>
        <v>5</v>
      </c>
      <c r="M33" s="10">
        <v>0</v>
      </c>
      <c r="N33" s="31">
        <f t="shared" si="5"/>
        <v>0</v>
      </c>
      <c r="O33" s="16">
        <v>4</v>
      </c>
      <c r="P33" s="10">
        <f t="shared" si="6"/>
        <v>4</v>
      </c>
      <c r="Q33" s="16"/>
      <c r="R33" s="10">
        <f t="shared" si="7"/>
        <v>0</v>
      </c>
      <c r="S33" s="16"/>
      <c r="T33" s="10">
        <f t="shared" si="8"/>
        <v>0</v>
      </c>
      <c r="U33" s="31">
        <f t="shared" si="9"/>
        <v>83.56</v>
      </c>
      <c r="V33" s="10"/>
      <c r="W33" s="38">
        <v>2</v>
      </c>
    </row>
    <row r="34" spans="1:27" ht="20.100000000000001" customHeight="1" x14ac:dyDescent="0.25">
      <c r="A34" s="41">
        <v>28</v>
      </c>
      <c r="B34" s="27" t="s">
        <v>286</v>
      </c>
      <c r="C34" s="10">
        <v>26</v>
      </c>
      <c r="D34" s="31">
        <f t="shared" si="0"/>
        <v>37.96</v>
      </c>
      <c r="E34" s="10">
        <v>0</v>
      </c>
      <c r="F34" s="31">
        <f t="shared" si="1"/>
        <v>0</v>
      </c>
      <c r="G34" s="10">
        <v>30</v>
      </c>
      <c r="H34" s="31">
        <f t="shared" si="2"/>
        <v>36.6</v>
      </c>
      <c r="I34" s="32">
        <v>0</v>
      </c>
      <c r="J34" s="31">
        <f t="shared" si="3"/>
        <v>0</v>
      </c>
      <c r="K34" s="16">
        <v>5</v>
      </c>
      <c r="L34" s="10">
        <f t="shared" si="4"/>
        <v>5</v>
      </c>
      <c r="M34" s="10">
        <v>0</v>
      </c>
      <c r="N34" s="31">
        <f t="shared" si="5"/>
        <v>0</v>
      </c>
      <c r="O34" s="16">
        <v>4</v>
      </c>
      <c r="P34" s="10">
        <f t="shared" si="6"/>
        <v>4</v>
      </c>
      <c r="Q34" s="16"/>
      <c r="R34" s="10">
        <f t="shared" si="7"/>
        <v>0</v>
      </c>
      <c r="S34" s="16"/>
      <c r="T34" s="10">
        <f t="shared" si="8"/>
        <v>0</v>
      </c>
      <c r="U34" s="31">
        <f t="shared" si="9"/>
        <v>83.56</v>
      </c>
      <c r="V34" s="10"/>
      <c r="W34" s="38">
        <v>1</v>
      </c>
    </row>
    <row r="35" spans="1:27" ht="20.100000000000001" customHeight="1" x14ac:dyDescent="0.25">
      <c r="A35" s="41">
        <v>29</v>
      </c>
      <c r="B35" s="27" t="s">
        <v>228</v>
      </c>
      <c r="C35" s="10">
        <v>25</v>
      </c>
      <c r="D35" s="31">
        <f t="shared" si="0"/>
        <v>36.5</v>
      </c>
      <c r="E35" s="10">
        <v>0</v>
      </c>
      <c r="F35" s="31">
        <f t="shared" si="1"/>
        <v>0</v>
      </c>
      <c r="G35" s="10">
        <v>31</v>
      </c>
      <c r="H35" s="31">
        <f t="shared" si="2"/>
        <v>37.82</v>
      </c>
      <c r="I35" s="32">
        <v>0</v>
      </c>
      <c r="J35" s="31">
        <f t="shared" si="3"/>
        <v>0</v>
      </c>
      <c r="K35" s="16">
        <v>5</v>
      </c>
      <c r="L35" s="10">
        <f t="shared" si="4"/>
        <v>5</v>
      </c>
      <c r="M35" s="10">
        <v>0</v>
      </c>
      <c r="N35" s="31">
        <f t="shared" si="5"/>
        <v>0</v>
      </c>
      <c r="O35" s="16">
        <v>4</v>
      </c>
      <c r="P35" s="10">
        <f t="shared" si="6"/>
        <v>4</v>
      </c>
      <c r="Q35" s="16"/>
      <c r="R35" s="10">
        <f t="shared" si="7"/>
        <v>0</v>
      </c>
      <c r="S35" s="16"/>
      <c r="T35" s="10">
        <f t="shared" si="8"/>
        <v>0</v>
      </c>
      <c r="U35" s="31">
        <f t="shared" si="9"/>
        <v>83.32</v>
      </c>
      <c r="V35" s="10"/>
      <c r="W35" s="38">
        <v>2</v>
      </c>
    </row>
    <row r="36" spans="1:27" ht="20.100000000000001" customHeight="1" x14ac:dyDescent="0.25">
      <c r="A36" s="41">
        <v>30</v>
      </c>
      <c r="B36" s="27" t="s">
        <v>243</v>
      </c>
      <c r="C36" s="10">
        <v>25</v>
      </c>
      <c r="D36" s="31">
        <f t="shared" si="0"/>
        <v>36.5</v>
      </c>
      <c r="E36" s="10">
        <v>0</v>
      </c>
      <c r="F36" s="31">
        <f t="shared" si="1"/>
        <v>0</v>
      </c>
      <c r="G36" s="10">
        <v>30</v>
      </c>
      <c r="H36" s="31">
        <f t="shared" si="2"/>
        <v>36.6</v>
      </c>
      <c r="I36" s="32">
        <v>0</v>
      </c>
      <c r="J36" s="31">
        <f t="shared" si="3"/>
        <v>0</v>
      </c>
      <c r="K36" s="16">
        <v>5</v>
      </c>
      <c r="L36" s="10">
        <f t="shared" si="4"/>
        <v>5</v>
      </c>
      <c r="M36" s="10">
        <v>0</v>
      </c>
      <c r="N36" s="31">
        <f t="shared" si="5"/>
        <v>0</v>
      </c>
      <c r="O36" s="16">
        <v>5</v>
      </c>
      <c r="P36" s="10">
        <f t="shared" si="6"/>
        <v>5</v>
      </c>
      <c r="Q36" s="16"/>
      <c r="R36" s="10">
        <f t="shared" si="7"/>
        <v>0</v>
      </c>
      <c r="S36" s="16"/>
      <c r="T36" s="10">
        <f t="shared" si="8"/>
        <v>0</v>
      </c>
      <c r="U36" s="31">
        <f t="shared" si="9"/>
        <v>83.1</v>
      </c>
      <c r="V36" s="10"/>
      <c r="W36" s="38">
        <v>1</v>
      </c>
      <c r="AA36" t="s">
        <v>309</v>
      </c>
    </row>
    <row r="37" spans="1:27" ht="20.100000000000001" customHeight="1" x14ac:dyDescent="0.25">
      <c r="A37" s="41">
        <v>31</v>
      </c>
      <c r="B37" s="27" t="s">
        <v>222</v>
      </c>
      <c r="C37" s="10">
        <v>27</v>
      </c>
      <c r="D37" s="31">
        <f t="shared" si="0"/>
        <v>39.42</v>
      </c>
      <c r="E37" s="10">
        <v>0</v>
      </c>
      <c r="F37" s="31">
        <f t="shared" si="1"/>
        <v>0</v>
      </c>
      <c r="G37" s="10">
        <v>28</v>
      </c>
      <c r="H37" s="31">
        <f t="shared" si="2"/>
        <v>34.159999999999997</v>
      </c>
      <c r="I37" s="32">
        <v>0</v>
      </c>
      <c r="J37" s="31">
        <f t="shared" si="3"/>
        <v>0</v>
      </c>
      <c r="K37" s="16">
        <v>5</v>
      </c>
      <c r="L37" s="10">
        <f t="shared" si="4"/>
        <v>5</v>
      </c>
      <c r="M37" s="10">
        <v>0</v>
      </c>
      <c r="N37" s="31">
        <f t="shared" si="5"/>
        <v>0</v>
      </c>
      <c r="O37" s="16">
        <v>4</v>
      </c>
      <c r="P37" s="10">
        <f t="shared" si="6"/>
        <v>4</v>
      </c>
      <c r="Q37" s="16"/>
      <c r="R37" s="10">
        <f t="shared" si="7"/>
        <v>0</v>
      </c>
      <c r="S37" s="16"/>
      <c r="T37" s="10">
        <f t="shared" si="8"/>
        <v>0</v>
      </c>
      <c r="U37" s="31">
        <f t="shared" si="9"/>
        <v>82.58</v>
      </c>
      <c r="V37" s="10">
        <v>4</v>
      </c>
      <c r="W37" s="38">
        <v>2</v>
      </c>
    </row>
    <row r="38" spans="1:27" ht="20.100000000000001" customHeight="1" x14ac:dyDescent="0.25">
      <c r="A38" s="41">
        <v>32</v>
      </c>
      <c r="B38" s="27" t="s">
        <v>262</v>
      </c>
      <c r="C38" s="10">
        <v>27</v>
      </c>
      <c r="D38" s="31">
        <f t="shared" si="0"/>
        <v>39.42</v>
      </c>
      <c r="E38" s="10">
        <v>0</v>
      </c>
      <c r="F38" s="31">
        <f t="shared" si="1"/>
        <v>0</v>
      </c>
      <c r="G38" s="10">
        <v>28</v>
      </c>
      <c r="H38" s="31">
        <f t="shared" si="2"/>
        <v>34.159999999999997</v>
      </c>
      <c r="I38" s="32">
        <v>0</v>
      </c>
      <c r="J38" s="31">
        <f t="shared" si="3"/>
        <v>0</v>
      </c>
      <c r="K38" s="16">
        <v>5</v>
      </c>
      <c r="L38" s="10">
        <f t="shared" si="4"/>
        <v>5</v>
      </c>
      <c r="M38" s="10">
        <v>0</v>
      </c>
      <c r="N38" s="31">
        <f t="shared" si="5"/>
        <v>0</v>
      </c>
      <c r="O38" s="16">
        <v>4</v>
      </c>
      <c r="P38" s="10">
        <f t="shared" si="6"/>
        <v>4</v>
      </c>
      <c r="Q38" s="16"/>
      <c r="R38" s="10">
        <f t="shared" si="7"/>
        <v>0</v>
      </c>
      <c r="S38" s="16"/>
      <c r="T38" s="10">
        <f t="shared" si="8"/>
        <v>0</v>
      </c>
      <c r="U38" s="31">
        <f t="shared" si="9"/>
        <v>82.58</v>
      </c>
      <c r="V38" s="10"/>
      <c r="W38" s="38">
        <v>2</v>
      </c>
    </row>
    <row r="39" spans="1:27" s="11" customFormat="1" ht="20.100000000000001" customHeight="1" x14ac:dyDescent="0.25">
      <c r="A39" s="41">
        <v>33</v>
      </c>
      <c r="B39" s="27" t="s">
        <v>267</v>
      </c>
      <c r="C39" s="10">
        <v>26</v>
      </c>
      <c r="D39" s="31">
        <f t="shared" ref="D39:D70" si="10">C39*1.46</f>
        <v>37.96</v>
      </c>
      <c r="E39" s="10">
        <v>0</v>
      </c>
      <c r="F39" s="31">
        <f t="shared" ref="F39:F70" si="11">E39*1.46</f>
        <v>0</v>
      </c>
      <c r="G39" s="10">
        <v>29</v>
      </c>
      <c r="H39" s="31">
        <f t="shared" ref="H39:H70" si="12">G39*1.22</f>
        <v>35.380000000000003</v>
      </c>
      <c r="I39" s="32">
        <v>0</v>
      </c>
      <c r="J39" s="31">
        <f t="shared" ref="J39:J70" si="13">I39*1.22</f>
        <v>0</v>
      </c>
      <c r="K39" s="16">
        <v>5</v>
      </c>
      <c r="L39" s="10">
        <f t="shared" ref="L39:L70" si="14">K39*1</f>
        <v>5</v>
      </c>
      <c r="M39" s="10">
        <v>0</v>
      </c>
      <c r="N39" s="31">
        <f t="shared" ref="N39:N70" si="15">M39*1.25</f>
        <v>0</v>
      </c>
      <c r="O39" s="16">
        <v>4</v>
      </c>
      <c r="P39" s="10">
        <f t="shared" ref="P39:P70" si="16">O39*1</f>
        <v>4</v>
      </c>
      <c r="Q39" s="16"/>
      <c r="R39" s="10">
        <f t="shared" ref="R39:R70" si="17">Q39*1</f>
        <v>0</v>
      </c>
      <c r="S39" s="16"/>
      <c r="T39" s="10">
        <f t="shared" ref="T39:T70" si="18">S39*1</f>
        <v>0</v>
      </c>
      <c r="U39" s="31">
        <f t="shared" ref="U39:U70" si="19">D39+F39+H39+J39+L39+N39+P39+R39+T39</f>
        <v>82.34</v>
      </c>
      <c r="V39" s="10"/>
      <c r="W39" s="38">
        <v>2</v>
      </c>
    </row>
    <row r="40" spans="1:27" ht="20.100000000000001" customHeight="1" x14ac:dyDescent="0.25">
      <c r="A40" s="41">
        <v>34</v>
      </c>
      <c r="B40" s="27" t="s">
        <v>277</v>
      </c>
      <c r="C40" s="10">
        <v>26</v>
      </c>
      <c r="D40" s="31">
        <f t="shared" si="10"/>
        <v>37.96</v>
      </c>
      <c r="E40" s="10">
        <v>0</v>
      </c>
      <c r="F40" s="31">
        <f t="shared" si="11"/>
        <v>0</v>
      </c>
      <c r="G40" s="10">
        <v>28</v>
      </c>
      <c r="H40" s="31">
        <f t="shared" si="12"/>
        <v>34.159999999999997</v>
      </c>
      <c r="I40" s="32">
        <v>0</v>
      </c>
      <c r="J40" s="31">
        <f t="shared" si="13"/>
        <v>0</v>
      </c>
      <c r="K40" s="16">
        <v>5</v>
      </c>
      <c r="L40" s="10">
        <f t="shared" si="14"/>
        <v>5</v>
      </c>
      <c r="M40" s="10">
        <v>0</v>
      </c>
      <c r="N40" s="31">
        <f t="shared" si="15"/>
        <v>0</v>
      </c>
      <c r="O40" s="16">
        <v>5</v>
      </c>
      <c r="P40" s="10">
        <f t="shared" si="16"/>
        <v>5</v>
      </c>
      <c r="Q40" s="16"/>
      <c r="R40" s="10">
        <f t="shared" si="17"/>
        <v>0</v>
      </c>
      <c r="S40" s="16"/>
      <c r="T40" s="10">
        <f t="shared" si="18"/>
        <v>0</v>
      </c>
      <c r="U40" s="31">
        <f t="shared" si="19"/>
        <v>82.12</v>
      </c>
      <c r="V40" s="10"/>
      <c r="W40" s="38">
        <v>1</v>
      </c>
    </row>
    <row r="41" spans="1:27" ht="20.100000000000001" customHeight="1" x14ac:dyDescent="0.25">
      <c r="A41" s="41">
        <v>35</v>
      </c>
      <c r="B41" s="27" t="s">
        <v>219</v>
      </c>
      <c r="C41" s="10">
        <v>23</v>
      </c>
      <c r="D41" s="31">
        <f t="shared" si="10"/>
        <v>33.58</v>
      </c>
      <c r="E41" s="10">
        <v>27</v>
      </c>
      <c r="F41" s="31">
        <f t="shared" si="11"/>
        <v>39.42</v>
      </c>
      <c r="G41" s="10"/>
      <c r="H41" s="31">
        <f t="shared" si="12"/>
        <v>0</v>
      </c>
      <c r="I41" s="32">
        <v>0</v>
      </c>
      <c r="J41" s="31">
        <f t="shared" si="13"/>
        <v>0</v>
      </c>
      <c r="K41" s="16">
        <v>4</v>
      </c>
      <c r="L41" s="10">
        <f t="shared" si="14"/>
        <v>4</v>
      </c>
      <c r="M41" s="10">
        <v>0</v>
      </c>
      <c r="N41" s="31">
        <f t="shared" si="15"/>
        <v>0</v>
      </c>
      <c r="O41" s="16">
        <v>0</v>
      </c>
      <c r="P41" s="10">
        <f t="shared" si="16"/>
        <v>0</v>
      </c>
      <c r="Q41" s="16">
        <v>5</v>
      </c>
      <c r="R41" s="10">
        <f t="shared" si="17"/>
        <v>5</v>
      </c>
      <c r="S41" s="16"/>
      <c r="T41" s="10">
        <f t="shared" si="18"/>
        <v>0</v>
      </c>
      <c r="U41" s="31">
        <f t="shared" si="19"/>
        <v>82</v>
      </c>
      <c r="V41" s="10"/>
      <c r="W41" s="38">
        <v>1</v>
      </c>
    </row>
    <row r="42" spans="1:27" ht="20.100000000000001" customHeight="1" x14ac:dyDescent="0.25">
      <c r="A42" s="41">
        <v>36</v>
      </c>
      <c r="B42" s="27" t="s">
        <v>265</v>
      </c>
      <c r="C42" s="10">
        <v>24</v>
      </c>
      <c r="D42" s="31">
        <f t="shared" si="10"/>
        <v>35.04</v>
      </c>
      <c r="E42" s="10">
        <v>26</v>
      </c>
      <c r="F42" s="31">
        <f t="shared" si="11"/>
        <v>37.96</v>
      </c>
      <c r="G42" s="10"/>
      <c r="H42" s="31">
        <f t="shared" si="12"/>
        <v>0</v>
      </c>
      <c r="I42" s="32">
        <v>0</v>
      </c>
      <c r="J42" s="31">
        <f t="shared" si="13"/>
        <v>0</v>
      </c>
      <c r="K42" s="16">
        <v>4</v>
      </c>
      <c r="L42" s="10">
        <f t="shared" si="14"/>
        <v>4</v>
      </c>
      <c r="M42" s="10">
        <v>0</v>
      </c>
      <c r="N42" s="31">
        <f t="shared" si="15"/>
        <v>0</v>
      </c>
      <c r="O42" s="16">
        <v>0</v>
      </c>
      <c r="P42" s="10">
        <f t="shared" si="16"/>
        <v>0</v>
      </c>
      <c r="Q42" s="16">
        <v>5</v>
      </c>
      <c r="R42" s="10">
        <f t="shared" si="17"/>
        <v>5</v>
      </c>
      <c r="S42" s="16"/>
      <c r="T42" s="10">
        <f t="shared" si="18"/>
        <v>0</v>
      </c>
      <c r="U42" s="31">
        <f t="shared" si="19"/>
        <v>82</v>
      </c>
      <c r="V42" s="10"/>
      <c r="W42" s="38">
        <v>2</v>
      </c>
    </row>
    <row r="43" spans="1:27" ht="20.100000000000001" customHeight="1" x14ac:dyDescent="0.25">
      <c r="A43" s="41">
        <v>37</v>
      </c>
      <c r="B43" s="27" t="s">
        <v>302</v>
      </c>
      <c r="C43" s="10">
        <v>22</v>
      </c>
      <c r="D43" s="31">
        <f t="shared" si="10"/>
        <v>32.119999999999997</v>
      </c>
      <c r="E43" s="10">
        <v>28</v>
      </c>
      <c r="F43" s="31">
        <f t="shared" si="11"/>
        <v>40.879999999999995</v>
      </c>
      <c r="G43" s="10"/>
      <c r="H43" s="31">
        <f t="shared" si="12"/>
        <v>0</v>
      </c>
      <c r="I43" s="32">
        <v>0</v>
      </c>
      <c r="J43" s="31">
        <f t="shared" si="13"/>
        <v>0</v>
      </c>
      <c r="K43" s="16">
        <v>4</v>
      </c>
      <c r="L43" s="10">
        <f t="shared" si="14"/>
        <v>4</v>
      </c>
      <c r="M43" s="10">
        <v>0</v>
      </c>
      <c r="N43" s="31">
        <f t="shared" si="15"/>
        <v>0</v>
      </c>
      <c r="O43" s="16">
        <v>0</v>
      </c>
      <c r="P43" s="10">
        <f t="shared" si="16"/>
        <v>0</v>
      </c>
      <c r="Q43" s="16">
        <v>5</v>
      </c>
      <c r="R43" s="10">
        <f t="shared" si="17"/>
        <v>5</v>
      </c>
      <c r="S43" s="16"/>
      <c r="T43" s="10">
        <f t="shared" si="18"/>
        <v>0</v>
      </c>
      <c r="U43" s="31">
        <f t="shared" si="19"/>
        <v>82</v>
      </c>
      <c r="V43" s="10"/>
      <c r="W43" s="38">
        <v>1</v>
      </c>
    </row>
    <row r="44" spans="1:27" ht="20.100000000000001" customHeight="1" x14ac:dyDescent="0.25">
      <c r="A44" s="41">
        <v>38</v>
      </c>
      <c r="B44" s="27" t="s">
        <v>270</v>
      </c>
      <c r="C44" s="10">
        <v>22</v>
      </c>
      <c r="D44" s="31">
        <f t="shared" si="10"/>
        <v>32.119999999999997</v>
      </c>
      <c r="E44" s="10">
        <v>27</v>
      </c>
      <c r="F44" s="31">
        <f t="shared" si="11"/>
        <v>39.42</v>
      </c>
      <c r="G44" s="10"/>
      <c r="H44" s="31">
        <f t="shared" si="12"/>
        <v>0</v>
      </c>
      <c r="I44" s="32">
        <v>0</v>
      </c>
      <c r="J44" s="31">
        <f t="shared" si="13"/>
        <v>0</v>
      </c>
      <c r="K44" s="16">
        <v>5</v>
      </c>
      <c r="L44" s="10">
        <f t="shared" si="14"/>
        <v>5</v>
      </c>
      <c r="M44" s="10">
        <v>0</v>
      </c>
      <c r="N44" s="31">
        <f t="shared" si="15"/>
        <v>0</v>
      </c>
      <c r="O44" s="16">
        <v>0</v>
      </c>
      <c r="P44" s="10">
        <f t="shared" si="16"/>
        <v>0</v>
      </c>
      <c r="Q44" s="16">
        <v>5</v>
      </c>
      <c r="R44" s="10">
        <f t="shared" si="17"/>
        <v>5</v>
      </c>
      <c r="S44" s="16"/>
      <c r="T44" s="10">
        <f t="shared" si="18"/>
        <v>0</v>
      </c>
      <c r="U44" s="31">
        <f t="shared" si="19"/>
        <v>81.539999999999992</v>
      </c>
      <c r="V44" s="10"/>
      <c r="W44" s="38">
        <v>1</v>
      </c>
    </row>
    <row r="45" spans="1:27" ht="20.100000000000001" customHeight="1" x14ac:dyDescent="0.25">
      <c r="A45" s="41">
        <v>39</v>
      </c>
      <c r="B45" s="27" t="s">
        <v>249</v>
      </c>
      <c r="C45" s="10">
        <v>21</v>
      </c>
      <c r="D45" s="31">
        <f t="shared" si="10"/>
        <v>30.66</v>
      </c>
      <c r="E45" s="10">
        <v>28</v>
      </c>
      <c r="F45" s="31">
        <f t="shared" si="11"/>
        <v>40.879999999999995</v>
      </c>
      <c r="G45" s="10"/>
      <c r="H45" s="31">
        <f t="shared" si="12"/>
        <v>0</v>
      </c>
      <c r="I45" s="32">
        <v>0</v>
      </c>
      <c r="J45" s="31">
        <f t="shared" si="13"/>
        <v>0</v>
      </c>
      <c r="K45" s="16">
        <v>4</v>
      </c>
      <c r="L45" s="10">
        <f t="shared" si="14"/>
        <v>4</v>
      </c>
      <c r="M45" s="10">
        <v>0</v>
      </c>
      <c r="N45" s="31">
        <f t="shared" si="15"/>
        <v>0</v>
      </c>
      <c r="O45" s="16">
        <v>0</v>
      </c>
      <c r="P45" s="10">
        <f t="shared" si="16"/>
        <v>0</v>
      </c>
      <c r="Q45" s="16">
        <v>5</v>
      </c>
      <c r="R45" s="10">
        <f t="shared" si="17"/>
        <v>5</v>
      </c>
      <c r="S45" s="16"/>
      <c r="T45" s="10">
        <f t="shared" si="18"/>
        <v>0</v>
      </c>
      <c r="U45" s="31">
        <f t="shared" si="19"/>
        <v>80.539999999999992</v>
      </c>
      <c r="V45" s="10"/>
      <c r="W45" s="38">
        <v>2</v>
      </c>
    </row>
    <row r="46" spans="1:27" ht="20.100000000000001" customHeight="1" x14ac:dyDescent="0.25">
      <c r="A46" s="41">
        <v>40</v>
      </c>
      <c r="B46" s="27" t="s">
        <v>290</v>
      </c>
      <c r="C46" s="10">
        <v>19</v>
      </c>
      <c r="D46" s="31">
        <f t="shared" si="10"/>
        <v>27.74</v>
      </c>
      <c r="E46" s="10">
        <v>30</v>
      </c>
      <c r="F46" s="31">
        <f t="shared" si="11"/>
        <v>43.8</v>
      </c>
      <c r="G46" s="10"/>
      <c r="H46" s="31">
        <f t="shared" si="12"/>
        <v>0</v>
      </c>
      <c r="I46" s="32">
        <v>0</v>
      </c>
      <c r="J46" s="31">
        <f t="shared" si="13"/>
        <v>0</v>
      </c>
      <c r="K46" s="16">
        <v>4</v>
      </c>
      <c r="L46" s="10">
        <f t="shared" si="14"/>
        <v>4</v>
      </c>
      <c r="M46" s="10">
        <v>0</v>
      </c>
      <c r="N46" s="31">
        <f t="shared" si="15"/>
        <v>0</v>
      </c>
      <c r="O46" s="16">
        <v>0</v>
      </c>
      <c r="P46" s="10">
        <f t="shared" si="16"/>
        <v>0</v>
      </c>
      <c r="Q46" s="16">
        <v>5</v>
      </c>
      <c r="R46" s="10">
        <f t="shared" si="17"/>
        <v>5</v>
      </c>
      <c r="S46" s="16"/>
      <c r="T46" s="10">
        <f t="shared" si="18"/>
        <v>0</v>
      </c>
      <c r="U46" s="31">
        <f t="shared" si="19"/>
        <v>80.539999999999992</v>
      </c>
      <c r="V46" s="10"/>
      <c r="W46" s="38">
        <v>2</v>
      </c>
    </row>
    <row r="47" spans="1:27" ht="20.100000000000001" customHeight="1" x14ac:dyDescent="0.25">
      <c r="A47" s="41">
        <v>41</v>
      </c>
      <c r="B47" s="27" t="s">
        <v>224</v>
      </c>
      <c r="C47" s="10">
        <v>23</v>
      </c>
      <c r="D47" s="31">
        <f t="shared" si="10"/>
        <v>33.58</v>
      </c>
      <c r="E47" s="10">
        <v>0</v>
      </c>
      <c r="F47" s="31">
        <f t="shared" si="11"/>
        <v>0</v>
      </c>
      <c r="G47" s="10">
        <v>31</v>
      </c>
      <c r="H47" s="31">
        <f t="shared" si="12"/>
        <v>37.82</v>
      </c>
      <c r="I47" s="32">
        <v>0</v>
      </c>
      <c r="J47" s="31">
        <f t="shared" si="13"/>
        <v>0</v>
      </c>
      <c r="K47" s="16">
        <v>4</v>
      </c>
      <c r="L47" s="10">
        <f t="shared" si="14"/>
        <v>4</v>
      </c>
      <c r="M47" s="10">
        <v>0</v>
      </c>
      <c r="N47" s="31">
        <f t="shared" si="15"/>
        <v>0</v>
      </c>
      <c r="O47" s="16">
        <v>5</v>
      </c>
      <c r="P47" s="10">
        <f t="shared" si="16"/>
        <v>5</v>
      </c>
      <c r="Q47" s="16"/>
      <c r="R47" s="10">
        <f t="shared" si="17"/>
        <v>0</v>
      </c>
      <c r="S47" s="16"/>
      <c r="T47" s="10">
        <f t="shared" si="18"/>
        <v>0</v>
      </c>
      <c r="U47" s="31">
        <f t="shared" si="19"/>
        <v>80.400000000000006</v>
      </c>
      <c r="V47" s="10"/>
      <c r="W47" s="38">
        <v>2</v>
      </c>
    </row>
    <row r="48" spans="1:27" ht="20.100000000000001" customHeight="1" x14ac:dyDescent="0.25">
      <c r="A48" s="41">
        <v>42</v>
      </c>
      <c r="B48" s="27" t="s">
        <v>225</v>
      </c>
      <c r="C48" s="10">
        <v>25</v>
      </c>
      <c r="D48" s="31">
        <f t="shared" si="10"/>
        <v>36.5</v>
      </c>
      <c r="E48" s="10">
        <v>0</v>
      </c>
      <c r="F48" s="31">
        <f t="shared" si="11"/>
        <v>0</v>
      </c>
      <c r="G48" s="10">
        <v>28</v>
      </c>
      <c r="H48" s="31">
        <f t="shared" si="12"/>
        <v>34.159999999999997</v>
      </c>
      <c r="I48" s="32">
        <v>0</v>
      </c>
      <c r="J48" s="31">
        <f t="shared" si="13"/>
        <v>0</v>
      </c>
      <c r="K48" s="16">
        <v>5</v>
      </c>
      <c r="L48" s="10">
        <f t="shared" si="14"/>
        <v>5</v>
      </c>
      <c r="M48" s="10">
        <v>0</v>
      </c>
      <c r="N48" s="31">
        <f t="shared" si="15"/>
        <v>0</v>
      </c>
      <c r="O48" s="16">
        <v>4</v>
      </c>
      <c r="P48" s="10">
        <f t="shared" si="16"/>
        <v>4</v>
      </c>
      <c r="Q48" s="16"/>
      <c r="R48" s="10">
        <f t="shared" si="17"/>
        <v>0</v>
      </c>
      <c r="S48" s="16"/>
      <c r="T48" s="10">
        <f t="shared" si="18"/>
        <v>0</v>
      </c>
      <c r="U48" s="31">
        <f t="shared" si="19"/>
        <v>79.66</v>
      </c>
      <c r="V48" s="10"/>
      <c r="W48" s="38">
        <v>2</v>
      </c>
    </row>
    <row r="49" spans="1:23" ht="20.100000000000001" customHeight="1" x14ac:dyDescent="0.25">
      <c r="A49" s="41">
        <v>43</v>
      </c>
      <c r="B49" s="27" t="s">
        <v>252</v>
      </c>
      <c r="C49" s="10">
        <v>18</v>
      </c>
      <c r="D49" s="31">
        <f t="shared" si="10"/>
        <v>26.28</v>
      </c>
      <c r="E49" s="10">
        <v>0</v>
      </c>
      <c r="F49" s="31">
        <f t="shared" si="11"/>
        <v>0</v>
      </c>
      <c r="G49" s="10">
        <v>36</v>
      </c>
      <c r="H49" s="31">
        <f t="shared" si="12"/>
        <v>43.92</v>
      </c>
      <c r="I49" s="32">
        <v>0</v>
      </c>
      <c r="J49" s="31">
        <f t="shared" si="13"/>
        <v>0</v>
      </c>
      <c r="K49" s="16">
        <v>4</v>
      </c>
      <c r="L49" s="10">
        <f t="shared" si="14"/>
        <v>4</v>
      </c>
      <c r="M49" s="10">
        <v>0</v>
      </c>
      <c r="N49" s="31">
        <f t="shared" si="15"/>
        <v>0</v>
      </c>
      <c r="O49" s="16">
        <v>5</v>
      </c>
      <c r="P49" s="10">
        <f t="shared" si="16"/>
        <v>5</v>
      </c>
      <c r="Q49" s="16"/>
      <c r="R49" s="10">
        <f t="shared" si="17"/>
        <v>0</v>
      </c>
      <c r="S49" s="16"/>
      <c r="T49" s="10">
        <f t="shared" si="18"/>
        <v>0</v>
      </c>
      <c r="U49" s="31">
        <f t="shared" si="19"/>
        <v>79.2</v>
      </c>
      <c r="V49" s="10"/>
      <c r="W49" s="38">
        <v>2</v>
      </c>
    </row>
    <row r="50" spans="1:23" ht="20.100000000000001" customHeight="1" x14ac:dyDescent="0.25">
      <c r="A50" s="41">
        <v>44</v>
      </c>
      <c r="B50" s="27" t="s">
        <v>237</v>
      </c>
      <c r="C50" s="10">
        <v>20</v>
      </c>
      <c r="D50" s="31">
        <f>C50*1.46</f>
        <v>29.2</v>
      </c>
      <c r="E50" s="10">
        <v>28</v>
      </c>
      <c r="F50" s="31">
        <f>E50*1.46</f>
        <v>40.879999999999995</v>
      </c>
      <c r="G50" s="10"/>
      <c r="H50" s="31">
        <f>G50*1.22</f>
        <v>0</v>
      </c>
      <c r="I50" s="32">
        <v>0</v>
      </c>
      <c r="J50" s="31">
        <f>I50*1.22</f>
        <v>0</v>
      </c>
      <c r="K50" s="16">
        <v>4</v>
      </c>
      <c r="L50" s="10">
        <f>K50*1</f>
        <v>4</v>
      </c>
      <c r="M50" s="10">
        <v>0</v>
      </c>
      <c r="N50" s="31">
        <f>M50*1.25</f>
        <v>0</v>
      </c>
      <c r="O50" s="16">
        <v>0</v>
      </c>
      <c r="P50" s="10">
        <f>O50*1</f>
        <v>0</v>
      </c>
      <c r="Q50" s="16">
        <v>5</v>
      </c>
      <c r="R50" s="10">
        <f>Q50*1</f>
        <v>5</v>
      </c>
      <c r="S50" s="16"/>
      <c r="T50" s="10">
        <f>S50*1</f>
        <v>0</v>
      </c>
      <c r="U50" s="31">
        <f>D50+F50+H50+J50+L50+N50+P50+R50+T50</f>
        <v>79.08</v>
      </c>
      <c r="V50" s="10">
        <v>4</v>
      </c>
      <c r="W50" s="38">
        <v>1</v>
      </c>
    </row>
    <row r="51" spans="1:23" ht="20.100000000000001" customHeight="1" x14ac:dyDescent="0.25">
      <c r="A51" s="41">
        <v>45</v>
      </c>
      <c r="B51" s="27" t="s">
        <v>221</v>
      </c>
      <c r="C51" s="10">
        <v>20</v>
      </c>
      <c r="D51" s="31">
        <f t="shared" si="10"/>
        <v>29.2</v>
      </c>
      <c r="E51" s="10">
        <v>28</v>
      </c>
      <c r="F51" s="31">
        <f t="shared" si="11"/>
        <v>40.879999999999995</v>
      </c>
      <c r="G51" s="10"/>
      <c r="H51" s="31">
        <f t="shared" si="12"/>
        <v>0</v>
      </c>
      <c r="I51" s="32">
        <v>0</v>
      </c>
      <c r="J51" s="31">
        <f t="shared" si="13"/>
        <v>0</v>
      </c>
      <c r="K51" s="16">
        <v>4</v>
      </c>
      <c r="L51" s="10">
        <f t="shared" si="14"/>
        <v>4</v>
      </c>
      <c r="M51" s="10">
        <v>0</v>
      </c>
      <c r="N51" s="31">
        <f t="shared" si="15"/>
        <v>0</v>
      </c>
      <c r="O51" s="16">
        <v>0</v>
      </c>
      <c r="P51" s="10">
        <f t="shared" si="16"/>
        <v>0</v>
      </c>
      <c r="Q51" s="16">
        <v>5</v>
      </c>
      <c r="R51" s="10">
        <f t="shared" si="17"/>
        <v>5</v>
      </c>
      <c r="S51" s="16"/>
      <c r="T51" s="10">
        <f t="shared" si="18"/>
        <v>0</v>
      </c>
      <c r="U51" s="31">
        <f t="shared" si="19"/>
        <v>79.08</v>
      </c>
      <c r="V51" s="10"/>
      <c r="W51" s="38">
        <v>1</v>
      </c>
    </row>
    <row r="52" spans="1:23" ht="20.100000000000001" customHeight="1" x14ac:dyDescent="0.25">
      <c r="A52" s="10">
        <v>46</v>
      </c>
      <c r="B52" s="27" t="s">
        <v>271</v>
      </c>
      <c r="C52" s="10">
        <v>20</v>
      </c>
      <c r="D52" s="31">
        <f t="shared" si="10"/>
        <v>29.2</v>
      </c>
      <c r="E52" s="10">
        <v>28</v>
      </c>
      <c r="F52" s="31">
        <f t="shared" si="11"/>
        <v>40.879999999999995</v>
      </c>
      <c r="G52" s="10"/>
      <c r="H52" s="31">
        <f t="shared" si="12"/>
        <v>0</v>
      </c>
      <c r="I52" s="32">
        <v>0</v>
      </c>
      <c r="J52" s="31">
        <f t="shared" si="13"/>
        <v>0</v>
      </c>
      <c r="K52" s="16">
        <v>4</v>
      </c>
      <c r="L52" s="10">
        <f t="shared" si="14"/>
        <v>4</v>
      </c>
      <c r="M52" s="10">
        <v>0</v>
      </c>
      <c r="N52" s="31">
        <f t="shared" si="15"/>
        <v>0</v>
      </c>
      <c r="O52" s="16">
        <v>0</v>
      </c>
      <c r="P52" s="10">
        <f t="shared" si="16"/>
        <v>0</v>
      </c>
      <c r="Q52" s="16">
        <v>5</v>
      </c>
      <c r="R52" s="10">
        <f t="shared" si="17"/>
        <v>5</v>
      </c>
      <c r="S52" s="16"/>
      <c r="T52" s="10">
        <f t="shared" si="18"/>
        <v>0</v>
      </c>
      <c r="U52" s="31">
        <f t="shared" si="19"/>
        <v>79.08</v>
      </c>
      <c r="V52" s="10"/>
      <c r="W52" s="38">
        <v>1</v>
      </c>
    </row>
    <row r="53" spans="1:23" ht="20.100000000000001" customHeight="1" x14ac:dyDescent="0.25">
      <c r="A53" s="10">
        <v>47</v>
      </c>
      <c r="B53" s="27" t="s">
        <v>276</v>
      </c>
      <c r="C53" s="10">
        <v>17</v>
      </c>
      <c r="D53" s="31">
        <f t="shared" si="10"/>
        <v>24.82</v>
      </c>
      <c r="E53" s="10">
        <v>31</v>
      </c>
      <c r="F53" s="31">
        <f t="shared" si="11"/>
        <v>45.26</v>
      </c>
      <c r="G53" s="10"/>
      <c r="H53" s="31">
        <f t="shared" si="12"/>
        <v>0</v>
      </c>
      <c r="I53" s="32">
        <v>0</v>
      </c>
      <c r="J53" s="31">
        <f t="shared" si="13"/>
        <v>0</v>
      </c>
      <c r="K53" s="16">
        <v>4</v>
      </c>
      <c r="L53" s="10">
        <f t="shared" si="14"/>
        <v>4</v>
      </c>
      <c r="M53" s="10">
        <v>0</v>
      </c>
      <c r="N53" s="31">
        <f t="shared" si="15"/>
        <v>0</v>
      </c>
      <c r="O53" s="16">
        <v>0</v>
      </c>
      <c r="P53" s="10">
        <f t="shared" si="16"/>
        <v>0</v>
      </c>
      <c r="Q53" s="16">
        <v>5</v>
      </c>
      <c r="R53" s="10">
        <f t="shared" si="17"/>
        <v>5</v>
      </c>
      <c r="S53" s="16"/>
      <c r="T53" s="10">
        <f t="shared" si="18"/>
        <v>0</v>
      </c>
      <c r="U53" s="31">
        <f t="shared" si="19"/>
        <v>79.08</v>
      </c>
      <c r="V53" s="10"/>
      <c r="W53" s="38">
        <v>1</v>
      </c>
    </row>
    <row r="54" spans="1:23" ht="20.100000000000001" customHeight="1" x14ac:dyDescent="0.25">
      <c r="A54" s="10">
        <v>48</v>
      </c>
      <c r="B54" s="27" t="s">
        <v>299</v>
      </c>
      <c r="C54" s="10">
        <v>20</v>
      </c>
      <c r="D54" s="31">
        <f t="shared" si="10"/>
        <v>29.2</v>
      </c>
      <c r="E54" s="10">
        <v>28</v>
      </c>
      <c r="F54" s="31">
        <f t="shared" si="11"/>
        <v>40.879999999999995</v>
      </c>
      <c r="G54" s="10"/>
      <c r="H54" s="31">
        <f t="shared" si="12"/>
        <v>0</v>
      </c>
      <c r="I54" s="32">
        <v>0</v>
      </c>
      <c r="J54" s="31">
        <f t="shared" si="13"/>
        <v>0</v>
      </c>
      <c r="K54" s="16">
        <v>4</v>
      </c>
      <c r="L54" s="10">
        <f t="shared" si="14"/>
        <v>4</v>
      </c>
      <c r="M54" s="10">
        <v>0</v>
      </c>
      <c r="N54" s="31">
        <f t="shared" si="15"/>
        <v>0</v>
      </c>
      <c r="O54" s="16">
        <v>0</v>
      </c>
      <c r="P54" s="10">
        <f t="shared" si="16"/>
        <v>0</v>
      </c>
      <c r="Q54" s="16">
        <v>5</v>
      </c>
      <c r="R54" s="10">
        <f t="shared" si="17"/>
        <v>5</v>
      </c>
      <c r="S54" s="16"/>
      <c r="T54" s="10">
        <f t="shared" si="18"/>
        <v>0</v>
      </c>
      <c r="U54" s="31">
        <f t="shared" si="19"/>
        <v>79.08</v>
      </c>
      <c r="V54" s="10"/>
      <c r="W54" s="38">
        <v>1</v>
      </c>
    </row>
    <row r="55" spans="1:23" ht="20.100000000000001" customHeight="1" x14ac:dyDescent="0.25">
      <c r="A55" s="10">
        <v>49</v>
      </c>
      <c r="B55" s="27" t="s">
        <v>254</v>
      </c>
      <c r="C55" s="10">
        <v>18</v>
      </c>
      <c r="D55" s="31">
        <f t="shared" si="10"/>
        <v>26.28</v>
      </c>
      <c r="E55" s="10">
        <v>0</v>
      </c>
      <c r="F55" s="31">
        <f t="shared" si="11"/>
        <v>0</v>
      </c>
      <c r="G55" s="10">
        <v>35</v>
      </c>
      <c r="H55" s="31">
        <f t="shared" si="12"/>
        <v>42.699999999999996</v>
      </c>
      <c r="I55" s="32">
        <v>0</v>
      </c>
      <c r="J55" s="31">
        <f t="shared" si="13"/>
        <v>0</v>
      </c>
      <c r="K55" s="16">
        <v>5</v>
      </c>
      <c r="L55" s="10">
        <f t="shared" si="14"/>
        <v>5</v>
      </c>
      <c r="M55" s="10">
        <v>0</v>
      </c>
      <c r="N55" s="31">
        <f t="shared" si="15"/>
        <v>0</v>
      </c>
      <c r="O55" s="16">
        <v>5</v>
      </c>
      <c r="P55" s="10">
        <f t="shared" si="16"/>
        <v>5</v>
      </c>
      <c r="Q55" s="16"/>
      <c r="R55" s="10">
        <f t="shared" si="17"/>
        <v>0</v>
      </c>
      <c r="S55" s="16"/>
      <c r="T55" s="10">
        <f t="shared" si="18"/>
        <v>0</v>
      </c>
      <c r="U55" s="31">
        <f t="shared" si="19"/>
        <v>78.97999999999999</v>
      </c>
      <c r="V55" s="10"/>
      <c r="W55" s="38">
        <v>1</v>
      </c>
    </row>
    <row r="56" spans="1:23" ht="20.100000000000001" customHeight="1" x14ac:dyDescent="0.25">
      <c r="A56" s="10">
        <v>50</v>
      </c>
      <c r="B56" s="27" t="s">
        <v>220</v>
      </c>
      <c r="C56" s="10">
        <v>26</v>
      </c>
      <c r="D56" s="31">
        <f t="shared" si="10"/>
        <v>37.96</v>
      </c>
      <c r="E56" s="10">
        <v>0</v>
      </c>
      <c r="F56" s="31">
        <f t="shared" si="11"/>
        <v>0</v>
      </c>
      <c r="G56" s="10">
        <v>26</v>
      </c>
      <c r="H56" s="31">
        <f t="shared" si="12"/>
        <v>31.72</v>
      </c>
      <c r="I56" s="32">
        <v>0</v>
      </c>
      <c r="J56" s="31">
        <f t="shared" si="13"/>
        <v>0</v>
      </c>
      <c r="K56" s="16">
        <v>5</v>
      </c>
      <c r="L56" s="10">
        <f t="shared" si="14"/>
        <v>5</v>
      </c>
      <c r="M56" s="10">
        <v>0</v>
      </c>
      <c r="N56" s="31">
        <f t="shared" si="15"/>
        <v>0</v>
      </c>
      <c r="O56" s="16">
        <v>4</v>
      </c>
      <c r="P56" s="10">
        <f t="shared" si="16"/>
        <v>4</v>
      </c>
      <c r="Q56" s="16"/>
      <c r="R56" s="10">
        <f t="shared" si="17"/>
        <v>0</v>
      </c>
      <c r="S56" s="16"/>
      <c r="T56" s="10">
        <f t="shared" si="18"/>
        <v>0</v>
      </c>
      <c r="U56" s="31">
        <f t="shared" si="19"/>
        <v>78.680000000000007</v>
      </c>
      <c r="V56" s="10"/>
      <c r="W56" s="38">
        <v>2</v>
      </c>
    </row>
    <row r="57" spans="1:23" ht="20.100000000000001" customHeight="1" x14ac:dyDescent="0.25">
      <c r="A57" s="10">
        <v>51</v>
      </c>
      <c r="B57" s="27" t="s">
        <v>263</v>
      </c>
      <c r="C57" s="10">
        <v>23</v>
      </c>
      <c r="D57" s="31">
        <f t="shared" si="10"/>
        <v>33.58</v>
      </c>
      <c r="E57" s="10">
        <v>0</v>
      </c>
      <c r="F57" s="31">
        <f t="shared" si="11"/>
        <v>0</v>
      </c>
      <c r="G57" s="10">
        <v>30</v>
      </c>
      <c r="H57" s="31">
        <f t="shared" si="12"/>
        <v>36.6</v>
      </c>
      <c r="I57" s="32">
        <v>0</v>
      </c>
      <c r="J57" s="31">
        <f t="shared" si="13"/>
        <v>0</v>
      </c>
      <c r="K57" s="16">
        <v>4</v>
      </c>
      <c r="L57" s="10">
        <f t="shared" si="14"/>
        <v>4</v>
      </c>
      <c r="M57" s="10">
        <v>0</v>
      </c>
      <c r="N57" s="31">
        <f t="shared" si="15"/>
        <v>0</v>
      </c>
      <c r="O57" s="16">
        <v>4</v>
      </c>
      <c r="P57" s="10">
        <f t="shared" si="16"/>
        <v>4</v>
      </c>
      <c r="Q57" s="16"/>
      <c r="R57" s="10">
        <f t="shared" si="17"/>
        <v>0</v>
      </c>
      <c r="S57" s="16"/>
      <c r="T57" s="10">
        <f t="shared" si="18"/>
        <v>0</v>
      </c>
      <c r="U57" s="31">
        <f t="shared" si="19"/>
        <v>78.180000000000007</v>
      </c>
      <c r="V57" s="10"/>
      <c r="W57" s="38">
        <v>2</v>
      </c>
    </row>
    <row r="58" spans="1:23" ht="20.100000000000001" customHeight="1" x14ac:dyDescent="0.25">
      <c r="A58" s="10">
        <v>52</v>
      </c>
      <c r="B58" s="27" t="s">
        <v>283</v>
      </c>
      <c r="C58" s="10">
        <v>23</v>
      </c>
      <c r="D58" s="31">
        <f t="shared" si="10"/>
        <v>33.58</v>
      </c>
      <c r="E58" s="10">
        <v>0</v>
      </c>
      <c r="F58" s="31">
        <f t="shared" si="11"/>
        <v>0</v>
      </c>
      <c r="G58" s="10">
        <v>28</v>
      </c>
      <c r="H58" s="31">
        <f t="shared" si="12"/>
        <v>34.159999999999997</v>
      </c>
      <c r="I58" s="32">
        <v>0</v>
      </c>
      <c r="J58" s="31">
        <f t="shared" si="13"/>
        <v>0</v>
      </c>
      <c r="K58" s="16">
        <v>5</v>
      </c>
      <c r="L58" s="10">
        <f t="shared" si="14"/>
        <v>5</v>
      </c>
      <c r="M58" s="10">
        <v>0</v>
      </c>
      <c r="N58" s="31">
        <f t="shared" si="15"/>
        <v>0</v>
      </c>
      <c r="O58" s="16">
        <v>5</v>
      </c>
      <c r="P58" s="10">
        <f t="shared" si="16"/>
        <v>5</v>
      </c>
      <c r="Q58" s="16"/>
      <c r="R58" s="10">
        <f t="shared" si="17"/>
        <v>0</v>
      </c>
      <c r="S58" s="16"/>
      <c r="T58" s="10">
        <f t="shared" si="18"/>
        <v>0</v>
      </c>
      <c r="U58" s="31">
        <f t="shared" si="19"/>
        <v>77.739999999999995</v>
      </c>
      <c r="V58" s="10"/>
      <c r="W58" s="38">
        <v>1</v>
      </c>
    </row>
    <row r="59" spans="1:23" ht="20.100000000000001" customHeight="1" x14ac:dyDescent="0.25">
      <c r="A59" s="10">
        <v>53</v>
      </c>
      <c r="B59" s="27" t="s">
        <v>269</v>
      </c>
      <c r="C59" s="10">
        <v>21</v>
      </c>
      <c r="D59" s="31">
        <f t="shared" si="10"/>
        <v>30.66</v>
      </c>
      <c r="E59" s="10">
        <v>27</v>
      </c>
      <c r="F59" s="31">
        <f t="shared" si="11"/>
        <v>39.42</v>
      </c>
      <c r="G59" s="10"/>
      <c r="H59" s="31">
        <f t="shared" si="12"/>
        <v>0</v>
      </c>
      <c r="I59" s="32">
        <v>0</v>
      </c>
      <c r="J59" s="31">
        <f t="shared" si="13"/>
        <v>0</v>
      </c>
      <c r="K59" s="16">
        <v>3</v>
      </c>
      <c r="L59" s="10">
        <f t="shared" si="14"/>
        <v>3</v>
      </c>
      <c r="M59" s="10">
        <v>0</v>
      </c>
      <c r="N59" s="31">
        <f t="shared" si="15"/>
        <v>0</v>
      </c>
      <c r="O59" s="16">
        <v>0</v>
      </c>
      <c r="P59" s="10">
        <f t="shared" si="16"/>
        <v>0</v>
      </c>
      <c r="Q59" s="16">
        <v>4</v>
      </c>
      <c r="R59" s="10">
        <f t="shared" si="17"/>
        <v>4</v>
      </c>
      <c r="S59" s="16"/>
      <c r="T59" s="10">
        <f t="shared" si="18"/>
        <v>0</v>
      </c>
      <c r="U59" s="31">
        <f t="shared" si="19"/>
        <v>77.08</v>
      </c>
      <c r="V59" s="10"/>
      <c r="W59" s="38">
        <v>1</v>
      </c>
    </row>
    <row r="60" spans="1:23" ht="20.100000000000001" customHeight="1" x14ac:dyDescent="0.25">
      <c r="A60" s="10">
        <v>54</v>
      </c>
      <c r="B60" s="27" t="s">
        <v>216</v>
      </c>
      <c r="C60" s="10">
        <v>23</v>
      </c>
      <c r="D60" s="31">
        <f t="shared" si="10"/>
        <v>33.58</v>
      </c>
      <c r="E60" s="10">
        <v>0</v>
      </c>
      <c r="F60" s="31">
        <f t="shared" si="11"/>
        <v>0</v>
      </c>
      <c r="G60" s="10">
        <v>29</v>
      </c>
      <c r="H60" s="31">
        <f t="shared" si="12"/>
        <v>35.380000000000003</v>
      </c>
      <c r="I60" s="32">
        <v>0</v>
      </c>
      <c r="J60" s="31">
        <f t="shared" si="13"/>
        <v>0</v>
      </c>
      <c r="K60" s="16">
        <v>4</v>
      </c>
      <c r="L60" s="10">
        <f t="shared" si="14"/>
        <v>4</v>
      </c>
      <c r="M60" s="10">
        <v>0</v>
      </c>
      <c r="N60" s="31">
        <f t="shared" si="15"/>
        <v>0</v>
      </c>
      <c r="O60" s="16">
        <v>4</v>
      </c>
      <c r="P60" s="10">
        <f t="shared" si="16"/>
        <v>4</v>
      </c>
      <c r="Q60" s="16"/>
      <c r="R60" s="10">
        <f t="shared" si="17"/>
        <v>0</v>
      </c>
      <c r="S60" s="16"/>
      <c r="T60" s="10">
        <f t="shared" si="18"/>
        <v>0</v>
      </c>
      <c r="U60" s="31">
        <f t="shared" si="19"/>
        <v>76.960000000000008</v>
      </c>
      <c r="V60" s="10"/>
      <c r="W60" s="38">
        <v>1</v>
      </c>
    </row>
    <row r="61" spans="1:23" ht="20.100000000000001" customHeight="1" x14ac:dyDescent="0.25">
      <c r="A61" s="10">
        <v>55</v>
      </c>
      <c r="B61" s="27" t="s">
        <v>260</v>
      </c>
      <c r="C61" s="10">
        <v>23</v>
      </c>
      <c r="D61" s="31">
        <f t="shared" si="10"/>
        <v>33.58</v>
      </c>
      <c r="E61" s="10">
        <v>0</v>
      </c>
      <c r="F61" s="31">
        <f t="shared" si="11"/>
        <v>0</v>
      </c>
      <c r="G61" s="10">
        <v>29</v>
      </c>
      <c r="H61" s="31">
        <f t="shared" si="12"/>
        <v>35.380000000000003</v>
      </c>
      <c r="I61" s="32">
        <v>0</v>
      </c>
      <c r="J61" s="31">
        <f t="shared" si="13"/>
        <v>0</v>
      </c>
      <c r="K61" s="16">
        <v>4</v>
      </c>
      <c r="L61" s="10">
        <f t="shared" si="14"/>
        <v>4</v>
      </c>
      <c r="M61" s="10">
        <v>0</v>
      </c>
      <c r="N61" s="31">
        <f t="shared" si="15"/>
        <v>0</v>
      </c>
      <c r="O61" s="16">
        <v>4</v>
      </c>
      <c r="P61" s="10">
        <f t="shared" si="16"/>
        <v>4</v>
      </c>
      <c r="Q61" s="16"/>
      <c r="R61" s="10">
        <f t="shared" si="17"/>
        <v>0</v>
      </c>
      <c r="S61" s="16"/>
      <c r="T61" s="10">
        <f t="shared" si="18"/>
        <v>0</v>
      </c>
      <c r="U61" s="31">
        <f t="shared" si="19"/>
        <v>76.960000000000008</v>
      </c>
      <c r="V61" s="10"/>
      <c r="W61" s="38">
        <v>2</v>
      </c>
    </row>
    <row r="62" spans="1:23" ht="20.100000000000001" customHeight="1" x14ac:dyDescent="0.25">
      <c r="A62" s="10">
        <v>56</v>
      </c>
      <c r="B62" s="27" t="s">
        <v>292</v>
      </c>
      <c r="C62" s="10">
        <v>19</v>
      </c>
      <c r="D62" s="31">
        <f t="shared" si="10"/>
        <v>27.74</v>
      </c>
      <c r="E62" s="10">
        <v>0</v>
      </c>
      <c r="F62" s="31">
        <f t="shared" si="11"/>
        <v>0</v>
      </c>
      <c r="G62" s="10">
        <v>32</v>
      </c>
      <c r="H62" s="31">
        <f t="shared" si="12"/>
        <v>39.04</v>
      </c>
      <c r="I62" s="32">
        <v>0</v>
      </c>
      <c r="J62" s="31">
        <f t="shared" si="13"/>
        <v>0</v>
      </c>
      <c r="K62" s="16">
        <v>4</v>
      </c>
      <c r="L62" s="10">
        <f t="shared" si="14"/>
        <v>4</v>
      </c>
      <c r="M62" s="10">
        <v>0</v>
      </c>
      <c r="N62" s="31">
        <f t="shared" si="15"/>
        <v>0</v>
      </c>
      <c r="O62" s="16">
        <v>5</v>
      </c>
      <c r="P62" s="10">
        <f t="shared" si="16"/>
        <v>5</v>
      </c>
      <c r="Q62" s="16"/>
      <c r="R62" s="10">
        <f t="shared" si="17"/>
        <v>0</v>
      </c>
      <c r="S62" s="16"/>
      <c r="T62" s="10">
        <f t="shared" si="18"/>
        <v>0</v>
      </c>
      <c r="U62" s="31">
        <f t="shared" si="19"/>
        <v>75.78</v>
      </c>
      <c r="V62" s="10"/>
      <c r="W62" s="38">
        <v>2</v>
      </c>
    </row>
    <row r="63" spans="1:23" ht="20.100000000000001" customHeight="1" x14ac:dyDescent="0.25">
      <c r="A63" s="10">
        <v>57</v>
      </c>
      <c r="B63" s="27" t="s">
        <v>284</v>
      </c>
      <c r="C63" s="10">
        <v>19</v>
      </c>
      <c r="D63" s="31">
        <f t="shared" si="10"/>
        <v>27.74</v>
      </c>
      <c r="E63" s="10">
        <v>26</v>
      </c>
      <c r="F63" s="31">
        <f t="shared" si="11"/>
        <v>37.96</v>
      </c>
      <c r="G63" s="10"/>
      <c r="H63" s="31">
        <f t="shared" si="12"/>
        <v>0</v>
      </c>
      <c r="I63" s="32">
        <v>0</v>
      </c>
      <c r="J63" s="31">
        <f t="shared" si="13"/>
        <v>0</v>
      </c>
      <c r="K63" s="16">
        <v>4</v>
      </c>
      <c r="L63" s="10">
        <f t="shared" si="14"/>
        <v>4</v>
      </c>
      <c r="M63" s="10">
        <v>0</v>
      </c>
      <c r="N63" s="31">
        <f t="shared" si="15"/>
        <v>0</v>
      </c>
      <c r="O63" s="16">
        <v>0</v>
      </c>
      <c r="P63" s="10">
        <f t="shared" si="16"/>
        <v>0</v>
      </c>
      <c r="Q63" s="16">
        <v>5</v>
      </c>
      <c r="R63" s="10">
        <f t="shared" si="17"/>
        <v>5</v>
      </c>
      <c r="S63" s="16"/>
      <c r="T63" s="10">
        <f t="shared" si="18"/>
        <v>0</v>
      </c>
      <c r="U63" s="31">
        <f t="shared" si="19"/>
        <v>74.7</v>
      </c>
      <c r="V63" s="10"/>
      <c r="W63" s="38">
        <v>1</v>
      </c>
    </row>
    <row r="64" spans="1:23" ht="20.100000000000001" customHeight="1" x14ac:dyDescent="0.25">
      <c r="A64" s="10">
        <v>58</v>
      </c>
      <c r="B64" s="27" t="s">
        <v>279</v>
      </c>
      <c r="C64" s="10">
        <v>17</v>
      </c>
      <c r="D64" s="31">
        <f t="shared" si="10"/>
        <v>24.82</v>
      </c>
      <c r="E64" s="10">
        <v>28</v>
      </c>
      <c r="F64" s="31">
        <f t="shared" si="11"/>
        <v>40.879999999999995</v>
      </c>
      <c r="G64" s="10"/>
      <c r="H64" s="31">
        <f t="shared" si="12"/>
        <v>0</v>
      </c>
      <c r="I64" s="32">
        <v>0</v>
      </c>
      <c r="J64" s="31">
        <f t="shared" si="13"/>
        <v>0</v>
      </c>
      <c r="K64" s="16">
        <v>4</v>
      </c>
      <c r="L64" s="10">
        <f t="shared" si="14"/>
        <v>4</v>
      </c>
      <c r="M64" s="10">
        <v>0</v>
      </c>
      <c r="N64" s="31">
        <f t="shared" si="15"/>
        <v>0</v>
      </c>
      <c r="O64" s="16">
        <v>0</v>
      </c>
      <c r="P64" s="10">
        <f t="shared" si="16"/>
        <v>0</v>
      </c>
      <c r="Q64" s="16">
        <v>5</v>
      </c>
      <c r="R64" s="10">
        <f t="shared" si="17"/>
        <v>5</v>
      </c>
      <c r="S64" s="16"/>
      <c r="T64" s="10">
        <f t="shared" si="18"/>
        <v>0</v>
      </c>
      <c r="U64" s="31">
        <f t="shared" si="19"/>
        <v>74.699999999999989</v>
      </c>
      <c r="V64" s="10"/>
      <c r="W64" s="38">
        <v>1</v>
      </c>
    </row>
    <row r="65" spans="1:23" ht="20.100000000000001" customHeight="1" x14ac:dyDescent="0.25">
      <c r="A65" s="10">
        <v>59</v>
      </c>
      <c r="B65" s="27" t="s">
        <v>297</v>
      </c>
      <c r="C65" s="10">
        <v>17</v>
      </c>
      <c r="D65" s="31">
        <f t="shared" si="10"/>
        <v>24.82</v>
      </c>
      <c r="E65" s="10">
        <v>28</v>
      </c>
      <c r="F65" s="31">
        <f t="shared" si="11"/>
        <v>40.879999999999995</v>
      </c>
      <c r="G65" s="10"/>
      <c r="H65" s="31">
        <f t="shared" si="12"/>
        <v>0</v>
      </c>
      <c r="I65" s="32">
        <v>0</v>
      </c>
      <c r="J65" s="31">
        <f t="shared" si="13"/>
        <v>0</v>
      </c>
      <c r="K65" s="16">
        <v>4</v>
      </c>
      <c r="L65" s="10">
        <f t="shared" si="14"/>
        <v>4</v>
      </c>
      <c r="M65" s="10">
        <v>0</v>
      </c>
      <c r="N65" s="31">
        <f t="shared" si="15"/>
        <v>0</v>
      </c>
      <c r="O65" s="16">
        <v>0</v>
      </c>
      <c r="P65" s="10">
        <f t="shared" si="16"/>
        <v>0</v>
      </c>
      <c r="Q65" s="16">
        <v>5</v>
      </c>
      <c r="R65" s="10">
        <f t="shared" si="17"/>
        <v>5</v>
      </c>
      <c r="S65" s="16"/>
      <c r="T65" s="10">
        <f t="shared" si="18"/>
        <v>0</v>
      </c>
      <c r="U65" s="31">
        <f t="shared" si="19"/>
        <v>74.699999999999989</v>
      </c>
      <c r="V65" s="10"/>
      <c r="W65" s="38">
        <v>1</v>
      </c>
    </row>
    <row r="66" spans="1:23" ht="20.100000000000001" customHeight="1" x14ac:dyDescent="0.25">
      <c r="A66" s="10">
        <v>60</v>
      </c>
      <c r="B66" s="27" t="s">
        <v>303</v>
      </c>
      <c r="C66" s="10">
        <v>17</v>
      </c>
      <c r="D66" s="31">
        <f t="shared" si="10"/>
        <v>24.82</v>
      </c>
      <c r="E66" s="10">
        <v>28</v>
      </c>
      <c r="F66" s="31">
        <f t="shared" si="11"/>
        <v>40.879999999999995</v>
      </c>
      <c r="G66" s="10"/>
      <c r="H66" s="31">
        <f t="shared" si="12"/>
        <v>0</v>
      </c>
      <c r="I66" s="32">
        <v>0</v>
      </c>
      <c r="J66" s="31">
        <f t="shared" si="13"/>
        <v>0</v>
      </c>
      <c r="K66" s="16">
        <v>4</v>
      </c>
      <c r="L66" s="10">
        <f t="shared" si="14"/>
        <v>4</v>
      </c>
      <c r="M66" s="10">
        <v>0</v>
      </c>
      <c r="N66" s="31">
        <f t="shared" si="15"/>
        <v>0</v>
      </c>
      <c r="O66" s="16">
        <v>0</v>
      </c>
      <c r="P66" s="10">
        <f t="shared" si="16"/>
        <v>0</v>
      </c>
      <c r="Q66" s="16">
        <v>5</v>
      </c>
      <c r="R66" s="10">
        <f t="shared" si="17"/>
        <v>5</v>
      </c>
      <c r="S66" s="16"/>
      <c r="T66" s="10">
        <f t="shared" si="18"/>
        <v>0</v>
      </c>
      <c r="U66" s="31">
        <f t="shared" si="19"/>
        <v>74.699999999999989</v>
      </c>
      <c r="V66" s="10"/>
      <c r="W66" s="38">
        <v>1</v>
      </c>
    </row>
    <row r="67" spans="1:23" ht="20.100000000000001" customHeight="1" x14ac:dyDescent="0.25">
      <c r="A67" s="10">
        <v>61</v>
      </c>
      <c r="B67" s="27" t="s">
        <v>261</v>
      </c>
      <c r="C67" s="10">
        <v>16</v>
      </c>
      <c r="D67" s="31">
        <f t="shared" si="10"/>
        <v>23.36</v>
      </c>
      <c r="E67" s="10">
        <v>28</v>
      </c>
      <c r="F67" s="31">
        <f t="shared" si="11"/>
        <v>40.879999999999995</v>
      </c>
      <c r="G67" s="10"/>
      <c r="H67" s="31">
        <f t="shared" si="12"/>
        <v>0</v>
      </c>
      <c r="I67" s="32">
        <v>0</v>
      </c>
      <c r="J67" s="31">
        <f t="shared" si="13"/>
        <v>0</v>
      </c>
      <c r="K67" s="16">
        <v>4</v>
      </c>
      <c r="L67" s="10">
        <f t="shared" si="14"/>
        <v>4</v>
      </c>
      <c r="M67" s="10">
        <v>0</v>
      </c>
      <c r="N67" s="31">
        <f t="shared" si="15"/>
        <v>0</v>
      </c>
      <c r="O67" s="16">
        <v>0</v>
      </c>
      <c r="P67" s="10">
        <f t="shared" si="16"/>
        <v>0</v>
      </c>
      <c r="Q67" s="16">
        <v>5</v>
      </c>
      <c r="R67" s="10">
        <f t="shared" si="17"/>
        <v>5</v>
      </c>
      <c r="S67" s="16"/>
      <c r="T67" s="10">
        <f t="shared" si="18"/>
        <v>0</v>
      </c>
      <c r="U67" s="31">
        <f t="shared" si="19"/>
        <v>73.239999999999995</v>
      </c>
      <c r="V67" s="10"/>
      <c r="W67" s="38">
        <v>1</v>
      </c>
    </row>
    <row r="68" spans="1:23" ht="20.100000000000001" customHeight="1" x14ac:dyDescent="0.25">
      <c r="A68" s="10">
        <v>62</v>
      </c>
      <c r="B68" s="27" t="s">
        <v>275</v>
      </c>
      <c r="C68" s="10">
        <v>15</v>
      </c>
      <c r="D68" s="31">
        <f t="shared" si="10"/>
        <v>21.9</v>
      </c>
      <c r="E68" s="10">
        <v>0</v>
      </c>
      <c r="F68" s="31">
        <f t="shared" si="11"/>
        <v>0</v>
      </c>
      <c r="G68" s="10">
        <v>34</v>
      </c>
      <c r="H68" s="31">
        <f t="shared" si="12"/>
        <v>41.48</v>
      </c>
      <c r="I68" s="32">
        <v>0</v>
      </c>
      <c r="J68" s="31">
        <f t="shared" si="13"/>
        <v>0</v>
      </c>
      <c r="K68" s="16">
        <v>4</v>
      </c>
      <c r="L68" s="10">
        <f t="shared" si="14"/>
        <v>4</v>
      </c>
      <c r="M68" s="10">
        <v>0</v>
      </c>
      <c r="N68" s="31">
        <f t="shared" si="15"/>
        <v>0</v>
      </c>
      <c r="O68" s="16">
        <v>5</v>
      </c>
      <c r="P68" s="10">
        <f t="shared" si="16"/>
        <v>5</v>
      </c>
      <c r="Q68" s="16"/>
      <c r="R68" s="10">
        <f t="shared" si="17"/>
        <v>0</v>
      </c>
      <c r="S68" s="16"/>
      <c r="T68" s="10">
        <f t="shared" si="18"/>
        <v>0</v>
      </c>
      <c r="U68" s="31">
        <f t="shared" si="19"/>
        <v>72.38</v>
      </c>
      <c r="V68" s="10"/>
      <c r="W68" s="38">
        <v>1</v>
      </c>
    </row>
    <row r="69" spans="1:23" ht="20.100000000000001" customHeight="1" x14ac:dyDescent="0.25">
      <c r="A69" s="10">
        <v>63</v>
      </c>
      <c r="B69" s="27" t="s">
        <v>273</v>
      </c>
      <c r="C69" s="10">
        <v>20</v>
      </c>
      <c r="D69" s="31">
        <f t="shared" si="10"/>
        <v>29.2</v>
      </c>
      <c r="E69" s="10">
        <v>0</v>
      </c>
      <c r="F69" s="31">
        <f t="shared" si="11"/>
        <v>0</v>
      </c>
      <c r="G69" s="10">
        <v>27</v>
      </c>
      <c r="H69" s="31">
        <f t="shared" si="12"/>
        <v>32.94</v>
      </c>
      <c r="I69" s="32">
        <v>0</v>
      </c>
      <c r="J69" s="31">
        <f t="shared" si="13"/>
        <v>0</v>
      </c>
      <c r="K69" s="16">
        <v>5</v>
      </c>
      <c r="L69" s="10">
        <f t="shared" si="14"/>
        <v>5</v>
      </c>
      <c r="M69" s="10">
        <v>0</v>
      </c>
      <c r="N69" s="31">
        <f t="shared" si="15"/>
        <v>0</v>
      </c>
      <c r="O69" s="16">
        <v>5</v>
      </c>
      <c r="P69" s="10">
        <f t="shared" si="16"/>
        <v>5</v>
      </c>
      <c r="Q69" s="16"/>
      <c r="R69" s="10">
        <f t="shared" si="17"/>
        <v>0</v>
      </c>
      <c r="S69" s="16"/>
      <c r="T69" s="10">
        <f t="shared" si="18"/>
        <v>0</v>
      </c>
      <c r="U69" s="31">
        <f t="shared" si="19"/>
        <v>72.14</v>
      </c>
      <c r="V69" s="10"/>
      <c r="W69" s="38">
        <v>1</v>
      </c>
    </row>
    <row r="70" spans="1:23" ht="20.100000000000001" customHeight="1" x14ac:dyDescent="0.25">
      <c r="A70" s="10">
        <v>64</v>
      </c>
      <c r="B70" s="27" t="s">
        <v>306</v>
      </c>
      <c r="C70" s="10">
        <v>14</v>
      </c>
      <c r="D70" s="31">
        <f t="shared" si="10"/>
        <v>20.439999999999998</v>
      </c>
      <c r="E70" s="10">
        <v>29</v>
      </c>
      <c r="F70" s="31">
        <f t="shared" si="11"/>
        <v>42.339999999999996</v>
      </c>
      <c r="G70" s="10"/>
      <c r="H70" s="31">
        <f t="shared" si="12"/>
        <v>0</v>
      </c>
      <c r="I70" s="32">
        <v>0</v>
      </c>
      <c r="J70" s="31">
        <f t="shared" si="13"/>
        <v>0</v>
      </c>
      <c r="K70" s="16">
        <v>4</v>
      </c>
      <c r="L70" s="10">
        <f t="shared" si="14"/>
        <v>4</v>
      </c>
      <c r="M70" s="10">
        <v>0</v>
      </c>
      <c r="N70" s="31">
        <f t="shared" si="15"/>
        <v>0</v>
      </c>
      <c r="O70" s="16">
        <v>0</v>
      </c>
      <c r="P70" s="10">
        <f t="shared" si="16"/>
        <v>0</v>
      </c>
      <c r="Q70" s="16">
        <v>5</v>
      </c>
      <c r="R70" s="10">
        <f t="shared" si="17"/>
        <v>5</v>
      </c>
      <c r="S70" s="16"/>
      <c r="T70" s="10">
        <f t="shared" si="18"/>
        <v>0</v>
      </c>
      <c r="U70" s="31">
        <f t="shared" si="19"/>
        <v>71.78</v>
      </c>
      <c r="V70" s="10"/>
      <c r="W70" s="38">
        <v>1</v>
      </c>
    </row>
    <row r="71" spans="1:23" ht="20.100000000000001" customHeight="1" x14ac:dyDescent="0.25">
      <c r="A71" s="10">
        <v>65</v>
      </c>
      <c r="B71" s="27" t="s">
        <v>238</v>
      </c>
      <c r="C71" s="10">
        <v>25</v>
      </c>
      <c r="D71" s="31">
        <f t="shared" ref="D71:D101" si="20">C71*1.46</f>
        <v>36.5</v>
      </c>
      <c r="E71" s="10">
        <v>0</v>
      </c>
      <c r="F71" s="31">
        <f t="shared" ref="F71:F101" si="21">E71*1.46</f>
        <v>0</v>
      </c>
      <c r="G71" s="10">
        <v>23</v>
      </c>
      <c r="H71" s="31">
        <f t="shared" ref="H71:H101" si="22">G71*1.22</f>
        <v>28.06</v>
      </c>
      <c r="I71" s="32">
        <v>0</v>
      </c>
      <c r="J71" s="31">
        <f t="shared" ref="J71:J101" si="23">I71*1.22</f>
        <v>0</v>
      </c>
      <c r="K71" s="16">
        <v>4</v>
      </c>
      <c r="L71" s="10">
        <f t="shared" ref="L71:L101" si="24">K71*1</f>
        <v>4</v>
      </c>
      <c r="M71" s="10">
        <v>0</v>
      </c>
      <c r="N71" s="31">
        <f t="shared" ref="N71:N101" si="25">M71*1.25</f>
        <v>0</v>
      </c>
      <c r="O71" s="16">
        <v>3</v>
      </c>
      <c r="P71" s="10">
        <f t="shared" ref="P71:P101" si="26">O71*1</f>
        <v>3</v>
      </c>
      <c r="Q71" s="16"/>
      <c r="R71" s="10">
        <f t="shared" ref="R71:R101" si="27">Q71*1</f>
        <v>0</v>
      </c>
      <c r="S71" s="16"/>
      <c r="T71" s="10">
        <f t="shared" ref="T71:T101" si="28">S71*1</f>
        <v>0</v>
      </c>
      <c r="U71" s="31">
        <f t="shared" ref="U71:U101" si="29">D71+F71+H71+J71+L71+N71+P71+R71+T71</f>
        <v>71.56</v>
      </c>
      <c r="V71" s="10"/>
      <c r="W71" s="38">
        <v>2</v>
      </c>
    </row>
    <row r="72" spans="1:23" ht="20.100000000000001" customHeight="1" x14ac:dyDescent="0.25">
      <c r="A72" s="10">
        <v>66</v>
      </c>
      <c r="B72" s="27" t="s">
        <v>227</v>
      </c>
      <c r="C72" s="10">
        <v>19</v>
      </c>
      <c r="D72" s="31">
        <f t="shared" si="20"/>
        <v>27.74</v>
      </c>
      <c r="E72" s="10">
        <v>0</v>
      </c>
      <c r="F72" s="31">
        <f t="shared" si="21"/>
        <v>0</v>
      </c>
      <c r="G72" s="10">
        <v>30</v>
      </c>
      <c r="H72" s="31">
        <f t="shared" si="22"/>
        <v>36.6</v>
      </c>
      <c r="I72" s="32">
        <v>0</v>
      </c>
      <c r="J72" s="31">
        <f t="shared" si="23"/>
        <v>0</v>
      </c>
      <c r="K72" s="16">
        <v>3</v>
      </c>
      <c r="L72" s="10">
        <f t="shared" si="24"/>
        <v>3</v>
      </c>
      <c r="M72" s="10">
        <v>0</v>
      </c>
      <c r="N72" s="31">
        <f t="shared" si="25"/>
        <v>0</v>
      </c>
      <c r="O72" s="16">
        <v>4</v>
      </c>
      <c r="P72" s="10">
        <f t="shared" si="26"/>
        <v>4</v>
      </c>
      <c r="Q72" s="16"/>
      <c r="R72" s="10">
        <f t="shared" si="27"/>
        <v>0</v>
      </c>
      <c r="S72" s="16"/>
      <c r="T72" s="10">
        <f t="shared" si="28"/>
        <v>0</v>
      </c>
      <c r="U72" s="31">
        <f t="shared" si="29"/>
        <v>71.34</v>
      </c>
      <c r="V72" s="10"/>
      <c r="W72" s="38">
        <v>1</v>
      </c>
    </row>
    <row r="73" spans="1:23" ht="20.100000000000001" customHeight="1" x14ac:dyDescent="0.25">
      <c r="A73" s="10">
        <v>67</v>
      </c>
      <c r="B73" s="27" t="s">
        <v>291</v>
      </c>
      <c r="C73" s="10">
        <v>17</v>
      </c>
      <c r="D73" s="31">
        <f t="shared" si="20"/>
        <v>24.82</v>
      </c>
      <c r="E73" s="10">
        <v>0</v>
      </c>
      <c r="F73" s="31">
        <f t="shared" si="21"/>
        <v>0</v>
      </c>
      <c r="G73" s="10">
        <v>31</v>
      </c>
      <c r="H73" s="31">
        <f t="shared" si="22"/>
        <v>37.82</v>
      </c>
      <c r="I73" s="32">
        <v>0</v>
      </c>
      <c r="J73" s="31">
        <f t="shared" si="23"/>
        <v>0</v>
      </c>
      <c r="K73" s="16">
        <v>4</v>
      </c>
      <c r="L73" s="10">
        <f t="shared" si="24"/>
        <v>4</v>
      </c>
      <c r="M73" s="10">
        <v>0</v>
      </c>
      <c r="N73" s="31">
        <f t="shared" si="25"/>
        <v>0</v>
      </c>
      <c r="O73" s="16">
        <v>4</v>
      </c>
      <c r="P73" s="10">
        <f t="shared" si="26"/>
        <v>4</v>
      </c>
      <c r="Q73" s="16"/>
      <c r="R73" s="10">
        <f t="shared" si="27"/>
        <v>0</v>
      </c>
      <c r="S73" s="16"/>
      <c r="T73" s="10">
        <f t="shared" si="28"/>
        <v>0</v>
      </c>
      <c r="U73" s="31">
        <f t="shared" si="29"/>
        <v>70.64</v>
      </c>
      <c r="V73" s="10"/>
      <c r="W73" s="38">
        <v>1</v>
      </c>
    </row>
    <row r="74" spans="1:23" ht="20.100000000000001" customHeight="1" x14ac:dyDescent="0.25">
      <c r="A74" s="10">
        <v>68</v>
      </c>
      <c r="B74" s="27" t="s">
        <v>274</v>
      </c>
      <c r="C74" s="10">
        <v>18</v>
      </c>
      <c r="D74" s="31">
        <f t="shared" si="20"/>
        <v>26.28</v>
      </c>
      <c r="E74" s="10">
        <v>0</v>
      </c>
      <c r="F74" s="31">
        <f t="shared" si="21"/>
        <v>0</v>
      </c>
      <c r="G74" s="10">
        <v>30</v>
      </c>
      <c r="H74" s="31">
        <f t="shared" si="22"/>
        <v>36.6</v>
      </c>
      <c r="I74" s="32">
        <v>0</v>
      </c>
      <c r="J74" s="31">
        <f t="shared" si="23"/>
        <v>0</v>
      </c>
      <c r="K74" s="16">
        <v>3</v>
      </c>
      <c r="L74" s="10">
        <f t="shared" si="24"/>
        <v>3</v>
      </c>
      <c r="M74" s="10">
        <v>0</v>
      </c>
      <c r="N74" s="31">
        <f t="shared" si="25"/>
        <v>0</v>
      </c>
      <c r="O74" s="16">
        <v>4</v>
      </c>
      <c r="P74" s="10">
        <f t="shared" si="26"/>
        <v>4</v>
      </c>
      <c r="Q74" s="16"/>
      <c r="R74" s="10">
        <f t="shared" si="27"/>
        <v>0</v>
      </c>
      <c r="S74" s="16"/>
      <c r="T74" s="10">
        <f t="shared" si="28"/>
        <v>0</v>
      </c>
      <c r="U74" s="31">
        <f t="shared" si="29"/>
        <v>69.88</v>
      </c>
      <c r="V74" s="10"/>
      <c r="W74" s="38">
        <v>2</v>
      </c>
    </row>
    <row r="75" spans="1:23" ht="20.100000000000001" customHeight="1" x14ac:dyDescent="0.25">
      <c r="A75" s="10">
        <v>69</v>
      </c>
      <c r="B75" s="27" t="s">
        <v>295</v>
      </c>
      <c r="C75" s="10">
        <v>18</v>
      </c>
      <c r="D75" s="31">
        <f t="shared" si="20"/>
        <v>26.28</v>
      </c>
      <c r="E75" s="10">
        <v>0</v>
      </c>
      <c r="F75" s="31">
        <f t="shared" si="21"/>
        <v>0</v>
      </c>
      <c r="G75" s="10">
        <v>29</v>
      </c>
      <c r="H75" s="31">
        <f t="shared" si="22"/>
        <v>35.380000000000003</v>
      </c>
      <c r="I75" s="32">
        <v>0</v>
      </c>
      <c r="J75" s="31">
        <f t="shared" si="23"/>
        <v>0</v>
      </c>
      <c r="K75" s="16">
        <v>4</v>
      </c>
      <c r="L75" s="10">
        <f t="shared" si="24"/>
        <v>4</v>
      </c>
      <c r="M75" s="10">
        <v>0</v>
      </c>
      <c r="N75" s="31">
        <f t="shared" si="25"/>
        <v>0</v>
      </c>
      <c r="O75" s="16">
        <v>4</v>
      </c>
      <c r="P75" s="10">
        <f t="shared" si="26"/>
        <v>4</v>
      </c>
      <c r="Q75" s="16"/>
      <c r="R75" s="10">
        <f t="shared" si="27"/>
        <v>0</v>
      </c>
      <c r="S75" s="16"/>
      <c r="T75" s="10">
        <f t="shared" si="28"/>
        <v>0</v>
      </c>
      <c r="U75" s="31">
        <f t="shared" si="29"/>
        <v>69.66</v>
      </c>
      <c r="V75" s="10"/>
      <c r="W75" s="38">
        <v>1</v>
      </c>
    </row>
    <row r="76" spans="1:23" ht="20.100000000000001" customHeight="1" x14ac:dyDescent="0.25">
      <c r="A76" s="10">
        <v>70</v>
      </c>
      <c r="B76" s="27" t="s">
        <v>212</v>
      </c>
      <c r="C76" s="10">
        <v>20</v>
      </c>
      <c r="D76" s="31">
        <f t="shared" si="20"/>
        <v>29.2</v>
      </c>
      <c r="E76" s="10">
        <v>22</v>
      </c>
      <c r="F76" s="31">
        <f t="shared" si="21"/>
        <v>32.119999999999997</v>
      </c>
      <c r="G76" s="10"/>
      <c r="H76" s="31">
        <f t="shared" si="22"/>
        <v>0</v>
      </c>
      <c r="I76" s="32">
        <v>0</v>
      </c>
      <c r="J76" s="31">
        <f t="shared" si="23"/>
        <v>0</v>
      </c>
      <c r="K76" s="16">
        <v>4</v>
      </c>
      <c r="L76" s="10">
        <f t="shared" si="24"/>
        <v>4</v>
      </c>
      <c r="M76" s="10">
        <v>0</v>
      </c>
      <c r="N76" s="31">
        <f t="shared" si="25"/>
        <v>0</v>
      </c>
      <c r="O76" s="16">
        <v>0</v>
      </c>
      <c r="P76" s="10">
        <f t="shared" si="26"/>
        <v>0</v>
      </c>
      <c r="Q76" s="16">
        <v>4</v>
      </c>
      <c r="R76" s="10">
        <f t="shared" si="27"/>
        <v>4</v>
      </c>
      <c r="S76" s="16"/>
      <c r="T76" s="10">
        <f t="shared" si="28"/>
        <v>0</v>
      </c>
      <c r="U76" s="31">
        <f t="shared" si="29"/>
        <v>69.319999999999993</v>
      </c>
      <c r="V76" s="10"/>
      <c r="W76" s="38">
        <v>1</v>
      </c>
    </row>
    <row r="77" spans="1:23" ht="20.100000000000001" customHeight="1" x14ac:dyDescent="0.25">
      <c r="A77" s="10">
        <v>71</v>
      </c>
      <c r="B77" s="27" t="s">
        <v>232</v>
      </c>
      <c r="C77" s="10">
        <v>14</v>
      </c>
      <c r="D77" s="31">
        <f t="shared" si="20"/>
        <v>20.439999999999998</v>
      </c>
      <c r="E77" s="10">
        <v>28</v>
      </c>
      <c r="F77" s="31">
        <f t="shared" si="21"/>
        <v>40.879999999999995</v>
      </c>
      <c r="G77" s="10"/>
      <c r="H77" s="31">
        <f t="shared" si="22"/>
        <v>0</v>
      </c>
      <c r="I77" s="32">
        <v>0</v>
      </c>
      <c r="J77" s="31">
        <f t="shared" si="23"/>
        <v>0</v>
      </c>
      <c r="K77" s="16">
        <v>3</v>
      </c>
      <c r="L77" s="10">
        <f t="shared" si="24"/>
        <v>3</v>
      </c>
      <c r="M77" s="10">
        <v>0</v>
      </c>
      <c r="N77" s="31">
        <f t="shared" si="25"/>
        <v>0</v>
      </c>
      <c r="O77" s="16">
        <v>0</v>
      </c>
      <c r="P77" s="10">
        <f t="shared" si="26"/>
        <v>0</v>
      </c>
      <c r="Q77" s="16">
        <v>5</v>
      </c>
      <c r="R77" s="10">
        <f t="shared" si="27"/>
        <v>5</v>
      </c>
      <c r="S77" s="16"/>
      <c r="T77" s="10">
        <f t="shared" si="28"/>
        <v>0</v>
      </c>
      <c r="U77" s="31">
        <f t="shared" si="29"/>
        <v>69.319999999999993</v>
      </c>
      <c r="V77" s="10"/>
      <c r="W77" s="38">
        <v>2</v>
      </c>
    </row>
    <row r="78" spans="1:23" ht="20.100000000000001" customHeight="1" x14ac:dyDescent="0.25">
      <c r="A78" s="10">
        <v>72</v>
      </c>
      <c r="B78" s="27" t="s">
        <v>215</v>
      </c>
      <c r="C78" s="10">
        <v>14</v>
      </c>
      <c r="D78" s="31">
        <f t="shared" si="20"/>
        <v>20.439999999999998</v>
      </c>
      <c r="E78" s="10">
        <v>27</v>
      </c>
      <c r="F78" s="31">
        <f t="shared" si="21"/>
        <v>39.42</v>
      </c>
      <c r="G78" s="10"/>
      <c r="H78" s="31">
        <f t="shared" si="22"/>
        <v>0</v>
      </c>
      <c r="I78" s="32">
        <v>0</v>
      </c>
      <c r="J78" s="31">
        <f t="shared" si="23"/>
        <v>0</v>
      </c>
      <c r="K78" s="16">
        <v>4</v>
      </c>
      <c r="L78" s="10">
        <f t="shared" si="24"/>
        <v>4</v>
      </c>
      <c r="M78" s="10">
        <v>0</v>
      </c>
      <c r="N78" s="31">
        <f t="shared" si="25"/>
        <v>0</v>
      </c>
      <c r="O78" s="16">
        <v>0</v>
      </c>
      <c r="P78" s="10">
        <f t="shared" si="26"/>
        <v>0</v>
      </c>
      <c r="Q78" s="16">
        <v>5</v>
      </c>
      <c r="R78" s="10">
        <f t="shared" si="27"/>
        <v>5</v>
      </c>
      <c r="S78" s="16"/>
      <c r="T78" s="10">
        <f t="shared" si="28"/>
        <v>0</v>
      </c>
      <c r="U78" s="31">
        <f t="shared" si="29"/>
        <v>68.86</v>
      </c>
      <c r="V78" s="10"/>
      <c r="W78" s="38">
        <v>1</v>
      </c>
    </row>
    <row r="79" spans="1:23" ht="20.100000000000001" customHeight="1" x14ac:dyDescent="0.25">
      <c r="A79" s="10">
        <v>73</v>
      </c>
      <c r="B79" s="27" t="s">
        <v>231</v>
      </c>
      <c r="C79" s="10">
        <v>19</v>
      </c>
      <c r="D79" s="31">
        <f t="shared" si="20"/>
        <v>27.74</v>
      </c>
      <c r="E79" s="10">
        <v>0</v>
      </c>
      <c r="F79" s="31">
        <f t="shared" si="21"/>
        <v>0</v>
      </c>
      <c r="G79" s="10">
        <v>27</v>
      </c>
      <c r="H79" s="31">
        <f t="shared" si="22"/>
        <v>32.94</v>
      </c>
      <c r="I79" s="32">
        <v>0</v>
      </c>
      <c r="J79" s="31">
        <f t="shared" si="23"/>
        <v>0</v>
      </c>
      <c r="K79" s="16">
        <v>4</v>
      </c>
      <c r="L79" s="10">
        <f t="shared" si="24"/>
        <v>4</v>
      </c>
      <c r="M79" s="10">
        <v>0</v>
      </c>
      <c r="N79" s="31">
        <f t="shared" si="25"/>
        <v>0</v>
      </c>
      <c r="O79" s="16">
        <v>4</v>
      </c>
      <c r="P79" s="10">
        <f t="shared" si="26"/>
        <v>4</v>
      </c>
      <c r="Q79" s="16"/>
      <c r="R79" s="10">
        <f t="shared" si="27"/>
        <v>0</v>
      </c>
      <c r="S79" s="16"/>
      <c r="T79" s="10">
        <f t="shared" si="28"/>
        <v>0</v>
      </c>
      <c r="U79" s="31">
        <f t="shared" si="29"/>
        <v>68.679999999999993</v>
      </c>
      <c r="V79" s="10"/>
      <c r="W79" s="38">
        <v>2</v>
      </c>
    </row>
    <row r="80" spans="1:23" ht="20.100000000000001" customHeight="1" x14ac:dyDescent="0.25">
      <c r="A80" s="10">
        <v>74</v>
      </c>
      <c r="B80" s="27" t="s">
        <v>301</v>
      </c>
      <c r="C80" s="10">
        <v>17</v>
      </c>
      <c r="D80" s="31">
        <f t="shared" si="20"/>
        <v>24.82</v>
      </c>
      <c r="E80" s="10">
        <v>25</v>
      </c>
      <c r="F80" s="31">
        <f t="shared" si="21"/>
        <v>36.5</v>
      </c>
      <c r="G80" s="10"/>
      <c r="H80" s="31">
        <f t="shared" si="22"/>
        <v>0</v>
      </c>
      <c r="I80" s="32">
        <v>0</v>
      </c>
      <c r="J80" s="31">
        <f t="shared" si="23"/>
        <v>0</v>
      </c>
      <c r="K80" s="16">
        <v>3</v>
      </c>
      <c r="L80" s="10">
        <f t="shared" si="24"/>
        <v>3</v>
      </c>
      <c r="M80" s="10">
        <v>0</v>
      </c>
      <c r="N80" s="31">
        <f t="shared" si="25"/>
        <v>0</v>
      </c>
      <c r="O80" s="16">
        <v>0</v>
      </c>
      <c r="P80" s="10">
        <f t="shared" si="26"/>
        <v>0</v>
      </c>
      <c r="Q80" s="16">
        <v>4</v>
      </c>
      <c r="R80" s="10">
        <f t="shared" si="27"/>
        <v>4</v>
      </c>
      <c r="S80" s="16"/>
      <c r="T80" s="10">
        <f t="shared" si="28"/>
        <v>0</v>
      </c>
      <c r="U80" s="31">
        <f t="shared" si="29"/>
        <v>68.319999999999993</v>
      </c>
      <c r="V80" s="10"/>
      <c r="W80" s="38">
        <v>2</v>
      </c>
    </row>
    <row r="81" spans="1:23" ht="20.100000000000001" customHeight="1" x14ac:dyDescent="0.25">
      <c r="A81" s="10">
        <v>75</v>
      </c>
      <c r="B81" s="27" t="s">
        <v>264</v>
      </c>
      <c r="C81" s="10">
        <v>20</v>
      </c>
      <c r="D81" s="31">
        <f t="shared" si="20"/>
        <v>29.2</v>
      </c>
      <c r="E81" s="10">
        <v>0</v>
      </c>
      <c r="F81" s="31">
        <f t="shared" si="21"/>
        <v>0</v>
      </c>
      <c r="G81" s="10">
        <v>25</v>
      </c>
      <c r="H81" s="31">
        <f t="shared" si="22"/>
        <v>30.5</v>
      </c>
      <c r="I81" s="32">
        <v>0</v>
      </c>
      <c r="J81" s="31">
        <f t="shared" si="23"/>
        <v>0</v>
      </c>
      <c r="K81" s="16">
        <v>4</v>
      </c>
      <c r="L81" s="10">
        <f t="shared" si="24"/>
        <v>4</v>
      </c>
      <c r="M81" s="10">
        <v>0</v>
      </c>
      <c r="N81" s="31">
        <f t="shared" si="25"/>
        <v>0</v>
      </c>
      <c r="O81" s="16">
        <v>4</v>
      </c>
      <c r="P81" s="10">
        <f t="shared" si="26"/>
        <v>4</v>
      </c>
      <c r="Q81" s="16"/>
      <c r="R81" s="10">
        <f t="shared" si="27"/>
        <v>0</v>
      </c>
      <c r="S81" s="16"/>
      <c r="T81" s="10">
        <f t="shared" si="28"/>
        <v>0</v>
      </c>
      <c r="U81" s="31">
        <f t="shared" si="29"/>
        <v>67.7</v>
      </c>
      <c r="V81" s="10"/>
      <c r="W81" s="38">
        <v>2</v>
      </c>
    </row>
    <row r="82" spans="1:23" ht="20.100000000000001" customHeight="1" x14ac:dyDescent="0.25">
      <c r="A82" s="10">
        <v>76</v>
      </c>
      <c r="B82" s="27" t="s">
        <v>235</v>
      </c>
      <c r="C82" s="10">
        <v>18</v>
      </c>
      <c r="D82" s="31">
        <f t="shared" si="20"/>
        <v>26.28</v>
      </c>
      <c r="E82" s="10">
        <v>22</v>
      </c>
      <c r="F82" s="31">
        <f t="shared" si="21"/>
        <v>32.119999999999997</v>
      </c>
      <c r="G82" s="10"/>
      <c r="H82" s="31">
        <f t="shared" si="22"/>
        <v>0</v>
      </c>
      <c r="I82" s="32">
        <v>0</v>
      </c>
      <c r="J82" s="31">
        <f t="shared" si="23"/>
        <v>0</v>
      </c>
      <c r="K82" s="16">
        <v>4</v>
      </c>
      <c r="L82" s="10">
        <f t="shared" si="24"/>
        <v>4</v>
      </c>
      <c r="M82" s="10">
        <v>0</v>
      </c>
      <c r="N82" s="31">
        <f t="shared" si="25"/>
        <v>0</v>
      </c>
      <c r="O82" s="16">
        <v>4</v>
      </c>
      <c r="P82" s="10">
        <f t="shared" si="26"/>
        <v>4</v>
      </c>
      <c r="Q82" s="16"/>
      <c r="R82" s="10">
        <f t="shared" si="27"/>
        <v>0</v>
      </c>
      <c r="S82" s="16"/>
      <c r="T82" s="10">
        <f t="shared" si="28"/>
        <v>0</v>
      </c>
      <c r="U82" s="31">
        <f t="shared" si="29"/>
        <v>66.400000000000006</v>
      </c>
      <c r="V82" s="10"/>
      <c r="W82" s="38">
        <v>1</v>
      </c>
    </row>
    <row r="83" spans="1:23" ht="20.100000000000001" customHeight="1" x14ac:dyDescent="0.25">
      <c r="A83" s="10">
        <v>77</v>
      </c>
      <c r="B83" s="27" t="s">
        <v>240</v>
      </c>
      <c r="C83" s="10">
        <v>17</v>
      </c>
      <c r="D83" s="31">
        <f t="shared" si="20"/>
        <v>24.82</v>
      </c>
      <c r="E83" s="10">
        <v>23</v>
      </c>
      <c r="F83" s="31">
        <f t="shared" si="21"/>
        <v>33.58</v>
      </c>
      <c r="G83" s="10"/>
      <c r="H83" s="31">
        <f t="shared" si="22"/>
        <v>0</v>
      </c>
      <c r="I83" s="32">
        <v>0</v>
      </c>
      <c r="J83" s="31">
        <f t="shared" si="23"/>
        <v>0</v>
      </c>
      <c r="K83" s="16">
        <v>4</v>
      </c>
      <c r="L83" s="10">
        <f t="shared" si="24"/>
        <v>4</v>
      </c>
      <c r="M83" s="10">
        <v>0</v>
      </c>
      <c r="N83" s="31">
        <f t="shared" si="25"/>
        <v>0</v>
      </c>
      <c r="O83" s="16">
        <v>0</v>
      </c>
      <c r="P83" s="10">
        <f t="shared" si="26"/>
        <v>0</v>
      </c>
      <c r="Q83" s="16">
        <v>4</v>
      </c>
      <c r="R83" s="10">
        <f t="shared" si="27"/>
        <v>4</v>
      </c>
      <c r="S83" s="16"/>
      <c r="T83" s="10">
        <f t="shared" si="28"/>
        <v>0</v>
      </c>
      <c r="U83" s="31">
        <f t="shared" si="29"/>
        <v>66.400000000000006</v>
      </c>
      <c r="V83" s="10"/>
      <c r="W83" s="38">
        <v>2</v>
      </c>
    </row>
    <row r="84" spans="1:23" ht="20.100000000000001" customHeight="1" x14ac:dyDescent="0.25">
      <c r="A84" s="10">
        <v>78</v>
      </c>
      <c r="B84" s="27" t="s">
        <v>281</v>
      </c>
      <c r="C84" s="10">
        <v>15</v>
      </c>
      <c r="D84" s="31">
        <f t="shared" si="20"/>
        <v>21.9</v>
      </c>
      <c r="E84" s="10">
        <v>25</v>
      </c>
      <c r="F84" s="31">
        <f t="shared" si="21"/>
        <v>36.5</v>
      </c>
      <c r="G84" s="10"/>
      <c r="H84" s="31">
        <f t="shared" si="22"/>
        <v>0</v>
      </c>
      <c r="I84" s="32">
        <v>0</v>
      </c>
      <c r="J84" s="31">
        <f t="shared" si="23"/>
        <v>0</v>
      </c>
      <c r="K84" s="16">
        <v>4</v>
      </c>
      <c r="L84" s="10">
        <f t="shared" si="24"/>
        <v>4</v>
      </c>
      <c r="M84" s="10">
        <v>0</v>
      </c>
      <c r="N84" s="31">
        <f t="shared" si="25"/>
        <v>0</v>
      </c>
      <c r="O84" s="16">
        <v>0</v>
      </c>
      <c r="P84" s="10">
        <f t="shared" si="26"/>
        <v>0</v>
      </c>
      <c r="Q84" s="16">
        <v>4</v>
      </c>
      <c r="R84" s="10">
        <f t="shared" si="27"/>
        <v>4</v>
      </c>
      <c r="S84" s="16"/>
      <c r="T84" s="10">
        <f t="shared" si="28"/>
        <v>0</v>
      </c>
      <c r="U84" s="31">
        <f t="shared" si="29"/>
        <v>66.400000000000006</v>
      </c>
      <c r="V84" s="10"/>
      <c r="W84" s="38">
        <v>1</v>
      </c>
    </row>
    <row r="85" spans="1:23" ht="20.100000000000001" customHeight="1" x14ac:dyDescent="0.25">
      <c r="A85" s="10">
        <v>79</v>
      </c>
      <c r="B85" s="27" t="s">
        <v>296</v>
      </c>
      <c r="C85" s="10">
        <v>13</v>
      </c>
      <c r="D85" s="31">
        <f t="shared" si="20"/>
        <v>18.98</v>
      </c>
      <c r="E85" s="10">
        <v>26</v>
      </c>
      <c r="F85" s="31">
        <f t="shared" si="21"/>
        <v>37.96</v>
      </c>
      <c r="G85" s="10"/>
      <c r="H85" s="31">
        <f t="shared" si="22"/>
        <v>0</v>
      </c>
      <c r="I85" s="32">
        <v>0</v>
      </c>
      <c r="J85" s="31">
        <f t="shared" si="23"/>
        <v>0</v>
      </c>
      <c r="K85" s="16">
        <v>4</v>
      </c>
      <c r="L85" s="10">
        <f t="shared" si="24"/>
        <v>4</v>
      </c>
      <c r="M85" s="10">
        <v>0</v>
      </c>
      <c r="N85" s="31">
        <f t="shared" si="25"/>
        <v>0</v>
      </c>
      <c r="O85" s="16">
        <v>0</v>
      </c>
      <c r="P85" s="10">
        <f t="shared" si="26"/>
        <v>0</v>
      </c>
      <c r="Q85" s="16">
        <v>5</v>
      </c>
      <c r="R85" s="10">
        <f t="shared" si="27"/>
        <v>5</v>
      </c>
      <c r="S85" s="16"/>
      <c r="T85" s="10">
        <f t="shared" si="28"/>
        <v>0</v>
      </c>
      <c r="U85" s="31">
        <f t="shared" si="29"/>
        <v>65.94</v>
      </c>
      <c r="V85" s="10"/>
      <c r="W85" s="38">
        <v>1</v>
      </c>
    </row>
    <row r="86" spans="1:23" ht="20.100000000000001" customHeight="1" x14ac:dyDescent="0.25">
      <c r="A86" s="10">
        <v>80</v>
      </c>
      <c r="B86" s="27" t="s">
        <v>241</v>
      </c>
      <c r="C86" s="10">
        <v>16</v>
      </c>
      <c r="D86" s="31">
        <f t="shared" si="20"/>
        <v>23.36</v>
      </c>
      <c r="E86" s="10">
        <v>0</v>
      </c>
      <c r="F86" s="31">
        <f t="shared" si="21"/>
        <v>0</v>
      </c>
      <c r="G86" s="10">
        <v>29</v>
      </c>
      <c r="H86" s="31">
        <f t="shared" si="22"/>
        <v>35.380000000000003</v>
      </c>
      <c r="I86" s="32">
        <v>0</v>
      </c>
      <c r="J86" s="31">
        <f t="shared" si="23"/>
        <v>0</v>
      </c>
      <c r="K86" s="16">
        <v>3</v>
      </c>
      <c r="L86" s="10">
        <f t="shared" si="24"/>
        <v>3</v>
      </c>
      <c r="M86" s="10">
        <v>0</v>
      </c>
      <c r="N86" s="31">
        <f t="shared" si="25"/>
        <v>0</v>
      </c>
      <c r="O86" s="16">
        <v>4</v>
      </c>
      <c r="P86" s="10">
        <f t="shared" si="26"/>
        <v>4</v>
      </c>
      <c r="Q86" s="16"/>
      <c r="R86" s="10">
        <f t="shared" si="27"/>
        <v>0</v>
      </c>
      <c r="S86" s="16"/>
      <c r="T86" s="10">
        <f t="shared" si="28"/>
        <v>0</v>
      </c>
      <c r="U86" s="31">
        <f t="shared" si="29"/>
        <v>65.740000000000009</v>
      </c>
      <c r="V86" s="10"/>
      <c r="W86" s="38">
        <v>2</v>
      </c>
    </row>
    <row r="87" spans="1:23" ht="20.100000000000001" customHeight="1" x14ac:dyDescent="0.25">
      <c r="A87" s="10">
        <v>81</v>
      </c>
      <c r="B87" s="27" t="s">
        <v>288</v>
      </c>
      <c r="C87" s="10">
        <v>17</v>
      </c>
      <c r="D87" s="31">
        <f t="shared" si="20"/>
        <v>24.82</v>
      </c>
      <c r="E87" s="10">
        <v>0</v>
      </c>
      <c r="F87" s="31">
        <f t="shared" si="21"/>
        <v>0</v>
      </c>
      <c r="G87" s="10">
        <v>26</v>
      </c>
      <c r="H87" s="31">
        <f t="shared" si="22"/>
        <v>31.72</v>
      </c>
      <c r="I87" s="32">
        <v>0</v>
      </c>
      <c r="J87" s="31">
        <f t="shared" si="23"/>
        <v>0</v>
      </c>
      <c r="K87" s="16">
        <v>4</v>
      </c>
      <c r="L87" s="10">
        <f t="shared" si="24"/>
        <v>4</v>
      </c>
      <c r="M87" s="10">
        <v>0</v>
      </c>
      <c r="N87" s="31">
        <f t="shared" si="25"/>
        <v>0</v>
      </c>
      <c r="O87" s="16">
        <v>4</v>
      </c>
      <c r="P87" s="10">
        <f t="shared" si="26"/>
        <v>4</v>
      </c>
      <c r="Q87" s="16"/>
      <c r="R87" s="10">
        <f t="shared" si="27"/>
        <v>0</v>
      </c>
      <c r="S87" s="16"/>
      <c r="T87" s="10">
        <f t="shared" si="28"/>
        <v>0</v>
      </c>
      <c r="U87" s="31">
        <f t="shared" si="29"/>
        <v>64.539999999999992</v>
      </c>
      <c r="V87" s="10"/>
      <c r="W87" s="38">
        <v>1</v>
      </c>
    </row>
    <row r="88" spans="1:23" ht="20.100000000000001" customHeight="1" x14ac:dyDescent="0.25">
      <c r="A88" s="10">
        <v>82</v>
      </c>
      <c r="B88" s="27" t="s">
        <v>287</v>
      </c>
      <c r="C88" s="10">
        <v>14</v>
      </c>
      <c r="D88" s="31">
        <f t="shared" si="20"/>
        <v>20.439999999999998</v>
      </c>
      <c r="E88" s="10">
        <v>0</v>
      </c>
      <c r="F88" s="31">
        <f t="shared" si="21"/>
        <v>0</v>
      </c>
      <c r="G88" s="10">
        <v>28</v>
      </c>
      <c r="H88" s="31">
        <f t="shared" si="22"/>
        <v>34.159999999999997</v>
      </c>
      <c r="I88" s="32">
        <v>0</v>
      </c>
      <c r="J88" s="31">
        <f t="shared" si="23"/>
        <v>0</v>
      </c>
      <c r="K88" s="16">
        <v>4</v>
      </c>
      <c r="L88" s="10">
        <f t="shared" si="24"/>
        <v>4</v>
      </c>
      <c r="M88" s="10">
        <v>0</v>
      </c>
      <c r="N88" s="31">
        <f t="shared" si="25"/>
        <v>0</v>
      </c>
      <c r="O88" s="16">
        <v>5</v>
      </c>
      <c r="P88" s="10">
        <f t="shared" si="26"/>
        <v>5</v>
      </c>
      <c r="Q88" s="16"/>
      <c r="R88" s="10">
        <f t="shared" si="27"/>
        <v>0</v>
      </c>
      <c r="S88" s="16"/>
      <c r="T88" s="10">
        <f t="shared" si="28"/>
        <v>0</v>
      </c>
      <c r="U88" s="31">
        <f t="shared" si="29"/>
        <v>63.599999999999994</v>
      </c>
      <c r="V88" s="10"/>
      <c r="W88" s="38">
        <v>1</v>
      </c>
    </row>
    <row r="89" spans="1:23" ht="20.100000000000001" customHeight="1" x14ac:dyDescent="0.25">
      <c r="A89" s="10">
        <v>83</v>
      </c>
      <c r="B89" s="27" t="s">
        <v>258</v>
      </c>
      <c r="C89" s="10">
        <v>15</v>
      </c>
      <c r="D89" s="31">
        <f t="shared" si="20"/>
        <v>21.9</v>
      </c>
      <c r="E89" s="10">
        <v>22</v>
      </c>
      <c r="F89" s="31">
        <f t="shared" si="21"/>
        <v>32.119999999999997</v>
      </c>
      <c r="G89" s="10"/>
      <c r="H89" s="31">
        <f t="shared" si="22"/>
        <v>0</v>
      </c>
      <c r="I89" s="32">
        <v>0</v>
      </c>
      <c r="J89" s="31">
        <f t="shared" si="23"/>
        <v>0</v>
      </c>
      <c r="K89" s="16">
        <v>4</v>
      </c>
      <c r="L89" s="10">
        <f t="shared" si="24"/>
        <v>4</v>
      </c>
      <c r="M89" s="10">
        <v>0</v>
      </c>
      <c r="N89" s="31">
        <f t="shared" si="25"/>
        <v>0</v>
      </c>
      <c r="O89" s="16">
        <v>0</v>
      </c>
      <c r="P89" s="10">
        <f t="shared" si="26"/>
        <v>0</v>
      </c>
      <c r="Q89" s="16">
        <v>4</v>
      </c>
      <c r="R89" s="10">
        <f t="shared" si="27"/>
        <v>4</v>
      </c>
      <c r="S89" s="16"/>
      <c r="T89" s="10">
        <f t="shared" si="28"/>
        <v>0</v>
      </c>
      <c r="U89" s="31">
        <f t="shared" si="29"/>
        <v>62.019999999999996</v>
      </c>
      <c r="V89" s="10"/>
      <c r="W89" s="38">
        <v>2</v>
      </c>
    </row>
    <row r="90" spans="1:23" ht="20.100000000000001" customHeight="1" x14ac:dyDescent="0.25">
      <c r="A90" s="10">
        <v>84</v>
      </c>
      <c r="B90" s="27" t="s">
        <v>236</v>
      </c>
      <c r="C90" s="10">
        <v>15</v>
      </c>
      <c r="D90" s="31">
        <f t="shared" si="20"/>
        <v>21.9</v>
      </c>
      <c r="E90" s="10">
        <v>22</v>
      </c>
      <c r="F90" s="31">
        <f t="shared" si="21"/>
        <v>32.119999999999997</v>
      </c>
      <c r="G90" s="10"/>
      <c r="H90" s="31">
        <f t="shared" si="22"/>
        <v>0</v>
      </c>
      <c r="I90" s="32">
        <v>0</v>
      </c>
      <c r="J90" s="31">
        <f t="shared" si="23"/>
        <v>0</v>
      </c>
      <c r="K90" s="16">
        <v>3</v>
      </c>
      <c r="L90" s="10">
        <f t="shared" si="24"/>
        <v>3</v>
      </c>
      <c r="M90" s="10">
        <v>0</v>
      </c>
      <c r="N90" s="31">
        <f t="shared" si="25"/>
        <v>0</v>
      </c>
      <c r="O90" s="16">
        <v>0</v>
      </c>
      <c r="P90" s="10">
        <f t="shared" si="26"/>
        <v>0</v>
      </c>
      <c r="Q90" s="16">
        <v>4</v>
      </c>
      <c r="R90" s="10">
        <f t="shared" si="27"/>
        <v>4</v>
      </c>
      <c r="S90" s="16"/>
      <c r="T90" s="10">
        <f t="shared" si="28"/>
        <v>0</v>
      </c>
      <c r="U90" s="31">
        <f t="shared" si="29"/>
        <v>61.019999999999996</v>
      </c>
      <c r="V90" s="10"/>
      <c r="W90" s="38">
        <v>1</v>
      </c>
    </row>
    <row r="91" spans="1:23" ht="20.100000000000001" customHeight="1" x14ac:dyDescent="0.25">
      <c r="A91" s="10">
        <v>85</v>
      </c>
      <c r="B91" s="27" t="s">
        <v>244</v>
      </c>
      <c r="C91" s="10">
        <v>17</v>
      </c>
      <c r="D91" s="31">
        <f t="shared" si="20"/>
        <v>24.82</v>
      </c>
      <c r="E91" s="10">
        <v>0</v>
      </c>
      <c r="F91" s="31">
        <f t="shared" si="21"/>
        <v>0</v>
      </c>
      <c r="G91" s="10">
        <v>22</v>
      </c>
      <c r="H91" s="31">
        <f t="shared" si="22"/>
        <v>26.84</v>
      </c>
      <c r="I91" s="32">
        <v>0</v>
      </c>
      <c r="J91" s="31">
        <f t="shared" si="23"/>
        <v>0</v>
      </c>
      <c r="K91" s="16">
        <v>4</v>
      </c>
      <c r="L91" s="10">
        <f t="shared" si="24"/>
        <v>4</v>
      </c>
      <c r="M91" s="10">
        <v>0</v>
      </c>
      <c r="N91" s="31">
        <f t="shared" si="25"/>
        <v>0</v>
      </c>
      <c r="O91" s="16">
        <v>3</v>
      </c>
      <c r="P91" s="10">
        <f t="shared" si="26"/>
        <v>3</v>
      </c>
      <c r="Q91" s="16"/>
      <c r="R91" s="10">
        <f t="shared" si="27"/>
        <v>0</v>
      </c>
      <c r="S91" s="16"/>
      <c r="T91" s="10">
        <f t="shared" si="28"/>
        <v>0</v>
      </c>
      <c r="U91" s="31">
        <f t="shared" si="29"/>
        <v>58.66</v>
      </c>
      <c r="V91" s="10"/>
      <c r="W91" s="38">
        <v>2</v>
      </c>
    </row>
    <row r="92" spans="1:23" ht="20.100000000000001" customHeight="1" x14ac:dyDescent="0.25">
      <c r="A92" s="10">
        <v>86</v>
      </c>
      <c r="B92" s="27" t="s">
        <v>282</v>
      </c>
      <c r="C92" s="10">
        <v>15</v>
      </c>
      <c r="D92" s="31">
        <f t="shared" si="20"/>
        <v>21.9</v>
      </c>
      <c r="E92" s="10">
        <v>19</v>
      </c>
      <c r="F92" s="31">
        <f t="shared" si="21"/>
        <v>27.74</v>
      </c>
      <c r="G92" s="10"/>
      <c r="H92" s="31">
        <f t="shared" si="22"/>
        <v>0</v>
      </c>
      <c r="I92" s="32">
        <v>0</v>
      </c>
      <c r="J92" s="31">
        <f t="shared" si="23"/>
        <v>0</v>
      </c>
      <c r="K92" s="16">
        <v>3</v>
      </c>
      <c r="L92" s="10">
        <f t="shared" si="24"/>
        <v>3</v>
      </c>
      <c r="M92" s="10">
        <v>0</v>
      </c>
      <c r="N92" s="31">
        <f t="shared" si="25"/>
        <v>0</v>
      </c>
      <c r="O92" s="16">
        <v>0</v>
      </c>
      <c r="P92" s="10">
        <f t="shared" si="26"/>
        <v>0</v>
      </c>
      <c r="Q92" s="16">
        <v>4</v>
      </c>
      <c r="R92" s="10">
        <f t="shared" si="27"/>
        <v>4</v>
      </c>
      <c r="S92" s="16"/>
      <c r="T92" s="10">
        <f t="shared" si="28"/>
        <v>0</v>
      </c>
      <c r="U92" s="31">
        <f t="shared" si="29"/>
        <v>56.64</v>
      </c>
      <c r="V92" s="10"/>
      <c r="W92" s="38">
        <v>1</v>
      </c>
    </row>
    <row r="93" spans="1:23" ht="20.100000000000001" customHeight="1" x14ac:dyDescent="0.25">
      <c r="A93" s="10">
        <v>87</v>
      </c>
      <c r="B93" s="27" t="s">
        <v>272</v>
      </c>
      <c r="C93" s="10">
        <v>10</v>
      </c>
      <c r="D93" s="31">
        <f t="shared" si="20"/>
        <v>14.6</v>
      </c>
      <c r="E93" s="10">
        <v>0</v>
      </c>
      <c r="F93" s="31">
        <f t="shared" si="21"/>
        <v>0</v>
      </c>
      <c r="G93" s="10">
        <v>27</v>
      </c>
      <c r="H93" s="31">
        <f t="shared" si="22"/>
        <v>32.94</v>
      </c>
      <c r="I93" s="32">
        <v>0</v>
      </c>
      <c r="J93" s="31">
        <f t="shared" si="23"/>
        <v>0</v>
      </c>
      <c r="K93" s="16">
        <v>4</v>
      </c>
      <c r="L93" s="10">
        <f t="shared" si="24"/>
        <v>4</v>
      </c>
      <c r="M93" s="10">
        <v>0</v>
      </c>
      <c r="N93" s="31">
        <f t="shared" si="25"/>
        <v>0</v>
      </c>
      <c r="O93" s="16">
        <v>0</v>
      </c>
      <c r="P93" s="10">
        <f t="shared" si="26"/>
        <v>0</v>
      </c>
      <c r="Q93" s="16">
        <v>5</v>
      </c>
      <c r="R93" s="10">
        <f t="shared" si="27"/>
        <v>5</v>
      </c>
      <c r="S93" s="16"/>
      <c r="T93" s="10">
        <f t="shared" si="28"/>
        <v>0</v>
      </c>
      <c r="U93" s="31">
        <f t="shared" si="29"/>
        <v>56.54</v>
      </c>
      <c r="V93" s="10"/>
      <c r="W93" s="38">
        <v>1</v>
      </c>
    </row>
    <row r="94" spans="1:23" ht="20.100000000000001" customHeight="1" x14ac:dyDescent="0.25">
      <c r="A94" s="10">
        <v>88</v>
      </c>
      <c r="B94" s="27" t="s">
        <v>248</v>
      </c>
      <c r="C94" s="10">
        <v>13</v>
      </c>
      <c r="D94" s="31">
        <f t="shared" si="20"/>
        <v>18.98</v>
      </c>
      <c r="E94" s="10">
        <v>0</v>
      </c>
      <c r="F94" s="31">
        <f t="shared" si="21"/>
        <v>0</v>
      </c>
      <c r="G94" s="10">
        <v>25</v>
      </c>
      <c r="H94" s="31">
        <f t="shared" si="22"/>
        <v>30.5</v>
      </c>
      <c r="I94" s="32">
        <v>0</v>
      </c>
      <c r="J94" s="31">
        <f t="shared" si="23"/>
        <v>0</v>
      </c>
      <c r="K94" s="16">
        <v>3</v>
      </c>
      <c r="L94" s="10">
        <f t="shared" si="24"/>
        <v>3</v>
      </c>
      <c r="M94" s="10">
        <v>0</v>
      </c>
      <c r="N94" s="31">
        <f t="shared" si="25"/>
        <v>0</v>
      </c>
      <c r="O94" s="16">
        <v>4</v>
      </c>
      <c r="P94" s="10">
        <f t="shared" si="26"/>
        <v>4</v>
      </c>
      <c r="Q94" s="16"/>
      <c r="R94" s="10">
        <f t="shared" si="27"/>
        <v>0</v>
      </c>
      <c r="S94" s="16"/>
      <c r="T94" s="10">
        <f t="shared" si="28"/>
        <v>0</v>
      </c>
      <c r="U94" s="31">
        <f t="shared" si="29"/>
        <v>56.480000000000004</v>
      </c>
      <c r="V94" s="10"/>
      <c r="W94" s="38">
        <v>1</v>
      </c>
    </row>
    <row r="95" spans="1:23" ht="20.100000000000001" customHeight="1" x14ac:dyDescent="0.25">
      <c r="A95" s="10">
        <v>89</v>
      </c>
      <c r="B95" s="27" t="s">
        <v>218</v>
      </c>
      <c r="C95" s="10">
        <v>16</v>
      </c>
      <c r="D95" s="31">
        <f t="shared" si="20"/>
        <v>23.36</v>
      </c>
      <c r="E95" s="10">
        <v>0</v>
      </c>
      <c r="F95" s="31">
        <f t="shared" si="21"/>
        <v>0</v>
      </c>
      <c r="G95" s="10">
        <v>20</v>
      </c>
      <c r="H95" s="31">
        <f t="shared" si="22"/>
        <v>24.4</v>
      </c>
      <c r="I95" s="32">
        <v>0</v>
      </c>
      <c r="J95" s="31">
        <f t="shared" si="23"/>
        <v>0</v>
      </c>
      <c r="K95" s="16">
        <v>4</v>
      </c>
      <c r="L95" s="10">
        <f t="shared" si="24"/>
        <v>4</v>
      </c>
      <c r="M95" s="10">
        <v>0</v>
      </c>
      <c r="N95" s="31">
        <f t="shared" si="25"/>
        <v>0</v>
      </c>
      <c r="O95" s="16">
        <v>3</v>
      </c>
      <c r="P95" s="10">
        <f t="shared" si="26"/>
        <v>3</v>
      </c>
      <c r="Q95" s="16"/>
      <c r="R95" s="10">
        <f t="shared" si="27"/>
        <v>0</v>
      </c>
      <c r="S95" s="16"/>
      <c r="T95" s="10">
        <f t="shared" si="28"/>
        <v>0</v>
      </c>
      <c r="U95" s="31">
        <f t="shared" si="29"/>
        <v>54.76</v>
      </c>
      <c r="V95" s="10"/>
      <c r="W95" s="38">
        <v>2</v>
      </c>
    </row>
    <row r="96" spans="1:23" ht="20.100000000000001" customHeight="1" x14ac:dyDescent="0.25">
      <c r="A96" s="10">
        <v>90</v>
      </c>
      <c r="B96" s="27" t="s">
        <v>305</v>
      </c>
      <c r="C96" s="10">
        <v>12</v>
      </c>
      <c r="D96" s="31">
        <f t="shared" si="20"/>
        <v>17.52</v>
      </c>
      <c r="E96" s="10">
        <v>20</v>
      </c>
      <c r="F96" s="31">
        <f t="shared" si="21"/>
        <v>29.2</v>
      </c>
      <c r="G96" s="10"/>
      <c r="H96" s="31">
        <f t="shared" si="22"/>
        <v>0</v>
      </c>
      <c r="I96" s="32">
        <v>0</v>
      </c>
      <c r="J96" s="31">
        <f t="shared" si="23"/>
        <v>0</v>
      </c>
      <c r="K96" s="16">
        <v>4</v>
      </c>
      <c r="L96" s="10">
        <f t="shared" si="24"/>
        <v>4</v>
      </c>
      <c r="M96" s="10">
        <v>0</v>
      </c>
      <c r="N96" s="31">
        <f t="shared" si="25"/>
        <v>0</v>
      </c>
      <c r="O96" s="16">
        <v>0</v>
      </c>
      <c r="P96" s="10">
        <f t="shared" si="26"/>
        <v>0</v>
      </c>
      <c r="Q96" s="16">
        <v>4</v>
      </c>
      <c r="R96" s="10">
        <f t="shared" si="27"/>
        <v>4</v>
      </c>
      <c r="S96" s="16"/>
      <c r="T96" s="10">
        <f t="shared" si="28"/>
        <v>0</v>
      </c>
      <c r="U96" s="31">
        <f t="shared" si="29"/>
        <v>54.72</v>
      </c>
      <c r="V96" s="10"/>
      <c r="W96" s="38">
        <v>1</v>
      </c>
    </row>
    <row r="97" spans="1:23" ht="20.100000000000001" customHeight="1" x14ac:dyDescent="0.25">
      <c r="A97" s="10">
        <v>91</v>
      </c>
      <c r="B97" s="27" t="s">
        <v>213</v>
      </c>
      <c r="C97" s="10">
        <v>17</v>
      </c>
      <c r="D97" s="31">
        <f t="shared" si="20"/>
        <v>24.82</v>
      </c>
      <c r="E97" s="10">
        <v>0</v>
      </c>
      <c r="F97" s="31">
        <f t="shared" si="21"/>
        <v>0</v>
      </c>
      <c r="G97" s="10">
        <v>18</v>
      </c>
      <c r="H97" s="31">
        <f t="shared" si="22"/>
        <v>21.96</v>
      </c>
      <c r="I97" s="32">
        <v>0</v>
      </c>
      <c r="J97" s="31">
        <f t="shared" si="23"/>
        <v>0</v>
      </c>
      <c r="K97" s="16">
        <v>3</v>
      </c>
      <c r="L97" s="10">
        <f t="shared" si="24"/>
        <v>3</v>
      </c>
      <c r="M97" s="10">
        <v>0</v>
      </c>
      <c r="N97" s="31">
        <f t="shared" si="25"/>
        <v>0</v>
      </c>
      <c r="O97" s="16">
        <v>4</v>
      </c>
      <c r="P97" s="10">
        <f t="shared" si="26"/>
        <v>4</v>
      </c>
      <c r="Q97" s="16"/>
      <c r="R97" s="10">
        <f t="shared" si="27"/>
        <v>0</v>
      </c>
      <c r="S97" s="16"/>
      <c r="T97" s="10">
        <f t="shared" si="28"/>
        <v>0</v>
      </c>
      <c r="U97" s="31">
        <f t="shared" si="29"/>
        <v>53.78</v>
      </c>
      <c r="V97" s="10"/>
      <c r="W97" s="38">
        <v>1</v>
      </c>
    </row>
    <row r="98" spans="1:23" ht="20.100000000000001" customHeight="1" x14ac:dyDescent="0.25">
      <c r="A98" s="10">
        <v>92</v>
      </c>
      <c r="B98" s="27" t="s">
        <v>300</v>
      </c>
      <c r="C98" s="10">
        <v>11</v>
      </c>
      <c r="D98" s="31">
        <f t="shared" si="20"/>
        <v>16.059999999999999</v>
      </c>
      <c r="E98" s="10">
        <v>0</v>
      </c>
      <c r="F98" s="31">
        <f t="shared" si="21"/>
        <v>0</v>
      </c>
      <c r="G98" s="10">
        <v>23</v>
      </c>
      <c r="H98" s="31">
        <f t="shared" si="22"/>
        <v>28.06</v>
      </c>
      <c r="I98" s="32">
        <v>0</v>
      </c>
      <c r="J98" s="31">
        <f t="shared" si="23"/>
        <v>0</v>
      </c>
      <c r="K98" s="16">
        <v>3</v>
      </c>
      <c r="L98" s="10">
        <f t="shared" si="24"/>
        <v>3</v>
      </c>
      <c r="M98" s="10">
        <v>0</v>
      </c>
      <c r="N98" s="31">
        <f t="shared" si="25"/>
        <v>0</v>
      </c>
      <c r="O98" s="16">
        <v>4</v>
      </c>
      <c r="P98" s="10">
        <f t="shared" si="26"/>
        <v>4</v>
      </c>
      <c r="Q98" s="16"/>
      <c r="R98" s="10">
        <f t="shared" si="27"/>
        <v>0</v>
      </c>
      <c r="S98" s="16"/>
      <c r="T98" s="10">
        <f t="shared" si="28"/>
        <v>0</v>
      </c>
      <c r="U98" s="31">
        <f t="shared" si="29"/>
        <v>51.12</v>
      </c>
      <c r="V98" s="10"/>
      <c r="W98" s="38">
        <v>2</v>
      </c>
    </row>
    <row r="99" spans="1:23" ht="20.100000000000001" customHeight="1" x14ac:dyDescent="0.25">
      <c r="A99" s="10">
        <v>93</v>
      </c>
      <c r="B99" s="27" t="s">
        <v>251</v>
      </c>
      <c r="C99" s="10">
        <v>14</v>
      </c>
      <c r="D99" s="31">
        <f t="shared" si="20"/>
        <v>20.439999999999998</v>
      </c>
      <c r="E99" s="10">
        <v>0</v>
      </c>
      <c r="F99" s="31">
        <f t="shared" si="21"/>
        <v>0</v>
      </c>
      <c r="G99" s="10">
        <v>20</v>
      </c>
      <c r="H99" s="31">
        <f t="shared" si="22"/>
        <v>24.4</v>
      </c>
      <c r="I99" s="32">
        <v>0</v>
      </c>
      <c r="J99" s="31">
        <f t="shared" si="23"/>
        <v>0</v>
      </c>
      <c r="K99" s="16">
        <v>3</v>
      </c>
      <c r="L99" s="10">
        <f t="shared" si="24"/>
        <v>3</v>
      </c>
      <c r="M99" s="10">
        <v>0</v>
      </c>
      <c r="N99" s="31">
        <f t="shared" si="25"/>
        <v>0</v>
      </c>
      <c r="O99" s="16">
        <v>3</v>
      </c>
      <c r="P99" s="10">
        <f t="shared" si="26"/>
        <v>3</v>
      </c>
      <c r="Q99" s="16"/>
      <c r="R99" s="10">
        <f t="shared" si="27"/>
        <v>0</v>
      </c>
      <c r="S99" s="16"/>
      <c r="T99" s="10">
        <f t="shared" si="28"/>
        <v>0</v>
      </c>
      <c r="U99" s="31">
        <f t="shared" si="29"/>
        <v>50.839999999999996</v>
      </c>
      <c r="V99" s="10"/>
      <c r="W99" s="38">
        <v>1</v>
      </c>
    </row>
    <row r="100" spans="1:23" ht="20.100000000000001" customHeight="1" x14ac:dyDescent="0.25">
      <c r="A100" s="10">
        <v>94</v>
      </c>
      <c r="B100" s="27" t="s">
        <v>280</v>
      </c>
      <c r="C100" s="10">
        <v>13</v>
      </c>
      <c r="D100" s="31">
        <f t="shared" si="20"/>
        <v>18.98</v>
      </c>
      <c r="E100" s="10">
        <v>0</v>
      </c>
      <c r="F100" s="31">
        <f t="shared" si="21"/>
        <v>0</v>
      </c>
      <c r="G100" s="10">
        <v>21</v>
      </c>
      <c r="H100" s="31">
        <f t="shared" si="22"/>
        <v>25.62</v>
      </c>
      <c r="I100" s="32">
        <v>0</v>
      </c>
      <c r="J100" s="31">
        <f t="shared" si="23"/>
        <v>0</v>
      </c>
      <c r="K100" s="16">
        <v>3</v>
      </c>
      <c r="L100" s="10">
        <f t="shared" si="24"/>
        <v>3</v>
      </c>
      <c r="M100" s="10">
        <v>0</v>
      </c>
      <c r="N100" s="31">
        <f t="shared" si="25"/>
        <v>0</v>
      </c>
      <c r="O100" s="16">
        <v>3</v>
      </c>
      <c r="P100" s="10">
        <f t="shared" si="26"/>
        <v>3</v>
      </c>
      <c r="Q100" s="16"/>
      <c r="R100" s="10">
        <f t="shared" si="27"/>
        <v>0</v>
      </c>
      <c r="S100" s="16"/>
      <c r="T100" s="10">
        <f t="shared" si="28"/>
        <v>0</v>
      </c>
      <c r="U100" s="31">
        <f t="shared" si="29"/>
        <v>50.6</v>
      </c>
      <c r="V100" s="10"/>
      <c r="W100" s="38">
        <v>2</v>
      </c>
    </row>
    <row r="101" spans="1:23" ht="20.100000000000001" customHeight="1" x14ac:dyDescent="0.25">
      <c r="A101" s="10">
        <v>95</v>
      </c>
      <c r="B101" s="27" t="s">
        <v>298</v>
      </c>
      <c r="C101" s="10">
        <v>7</v>
      </c>
      <c r="D101" s="31">
        <f t="shared" si="20"/>
        <v>10.219999999999999</v>
      </c>
      <c r="E101" s="10">
        <v>0</v>
      </c>
      <c r="F101" s="31">
        <f t="shared" si="21"/>
        <v>0</v>
      </c>
      <c r="G101" s="10">
        <v>24</v>
      </c>
      <c r="H101" s="31">
        <f t="shared" si="22"/>
        <v>29.28</v>
      </c>
      <c r="I101" s="32">
        <v>0</v>
      </c>
      <c r="J101" s="31">
        <f t="shared" si="23"/>
        <v>0</v>
      </c>
      <c r="K101" s="16">
        <v>3</v>
      </c>
      <c r="L101" s="10">
        <f t="shared" si="24"/>
        <v>3</v>
      </c>
      <c r="M101" s="10">
        <v>0</v>
      </c>
      <c r="N101" s="31">
        <f t="shared" si="25"/>
        <v>0</v>
      </c>
      <c r="O101" s="16">
        <v>4</v>
      </c>
      <c r="P101" s="10">
        <f t="shared" si="26"/>
        <v>4</v>
      </c>
      <c r="Q101" s="16"/>
      <c r="R101" s="10">
        <f t="shared" si="27"/>
        <v>0</v>
      </c>
      <c r="S101" s="16"/>
      <c r="T101" s="10">
        <f t="shared" si="28"/>
        <v>0</v>
      </c>
      <c r="U101" s="31">
        <f t="shared" si="29"/>
        <v>46.5</v>
      </c>
      <c r="V101" s="10"/>
      <c r="W101" s="38">
        <v>2</v>
      </c>
    </row>
    <row r="102" spans="1:23" x14ac:dyDescent="0.25">
      <c r="V102" s="8"/>
    </row>
    <row r="103" spans="1:23" x14ac:dyDescent="0.25">
      <c r="C103" t="s">
        <v>35</v>
      </c>
      <c r="V103" s="8"/>
    </row>
    <row r="104" spans="1:23" x14ac:dyDescent="0.25">
      <c r="C104" t="s">
        <v>16</v>
      </c>
      <c r="V104" s="8"/>
    </row>
    <row r="105" spans="1:23" x14ac:dyDescent="0.25">
      <c r="V105" s="8"/>
    </row>
  </sheetData>
  <sortState ref="A8:Z102">
    <sortCondition descending="1" ref="U8:U102"/>
  </sortState>
  <mergeCells count="11">
    <mergeCell ref="A2:V2"/>
    <mergeCell ref="A1:V1"/>
    <mergeCell ref="C4:D4"/>
    <mergeCell ref="E4:F4"/>
    <mergeCell ref="G4:H4"/>
    <mergeCell ref="K4:L4"/>
    <mergeCell ref="M4:N4"/>
    <mergeCell ref="I4:J4"/>
    <mergeCell ref="O4:P4"/>
    <mergeCell ref="Q4:R4"/>
    <mergeCell ref="S4:T4"/>
  </mergeCells>
  <pageMargins left="0.70866141732283472" right="0.70866141732283472" top="0.74803149606299213" bottom="0.74803149606299213" header="0.31496062992125984" footer="0.31496062992125984"/>
  <pageSetup paperSize="9" scale="66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zoomScale="90" zoomScaleNormal="90" workbookViewId="0">
      <pane ySplit="6" topLeftCell="A7" activePane="bottomLeft" state="frozen"/>
      <selection pane="bottomLeft" sqref="A1:V1"/>
    </sheetView>
  </sheetViews>
  <sheetFormatPr defaultRowHeight="15" x14ac:dyDescent="0.25"/>
  <cols>
    <col min="1" max="1" width="5" customWidth="1"/>
    <col min="2" max="2" width="7.7109375" customWidth="1"/>
    <col min="3" max="3" width="7.5703125" customWidth="1"/>
    <col min="4" max="4" width="7.28515625" customWidth="1"/>
    <col min="5" max="5" width="7" customWidth="1"/>
    <col min="6" max="6" width="8.7109375" customWidth="1"/>
    <col min="7" max="7" width="6" customWidth="1"/>
    <col min="8" max="8" width="6.7109375" customWidth="1"/>
    <col min="9" max="9" width="6.5703125" customWidth="1"/>
    <col min="10" max="10" width="6.42578125" customWidth="1"/>
    <col min="11" max="11" width="6.140625" customWidth="1"/>
    <col min="12" max="12" width="6.7109375" style="21" customWidth="1"/>
    <col min="13" max="13" width="7.28515625" customWidth="1"/>
    <col min="14" max="14" width="6.28515625" customWidth="1"/>
    <col min="15" max="15" width="8" customWidth="1"/>
    <col min="16" max="16" width="9.140625" customWidth="1"/>
    <col min="17" max="17" width="6.7109375" customWidth="1"/>
    <col min="18" max="18" width="6.140625" customWidth="1"/>
    <col min="19" max="19" width="8.42578125" customWidth="1"/>
    <col min="20" max="20" width="8" style="21" customWidth="1"/>
    <col min="21" max="21" width="7.28515625" customWidth="1"/>
    <col min="22" max="22" width="9.140625" customWidth="1"/>
    <col min="23" max="23" width="7" customWidth="1"/>
    <col min="24" max="24" width="9.140625" style="34"/>
  </cols>
  <sheetData>
    <row r="1" spans="1:24" s="18" customFormat="1" ht="24" customHeight="1" x14ac:dyDescent="0.3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2"/>
      <c r="U1" s="62"/>
      <c r="V1" s="62"/>
      <c r="X1" s="36"/>
    </row>
    <row r="2" spans="1:24" s="18" customForma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5"/>
      <c r="T2" s="15"/>
      <c r="U2" s="15"/>
      <c r="V2" s="15"/>
      <c r="X2" s="36"/>
    </row>
    <row r="3" spans="1:24" ht="18.75" x14ac:dyDescent="0.3">
      <c r="A3" s="69" t="s">
        <v>316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4" ht="15.75" x14ac:dyDescent="0.25">
      <c r="D4" s="17"/>
    </row>
    <row r="5" spans="1:24" s="11" customFormat="1" ht="15.75" customHeight="1" x14ac:dyDescent="0.25">
      <c r="A5" s="12" t="s">
        <v>0</v>
      </c>
      <c r="B5" s="12"/>
      <c r="C5" s="65" t="s">
        <v>13</v>
      </c>
      <c r="D5" s="65"/>
      <c r="E5" s="65" t="s">
        <v>14</v>
      </c>
      <c r="F5" s="65"/>
      <c r="G5" s="65" t="s">
        <v>15</v>
      </c>
      <c r="H5" s="65"/>
      <c r="I5" s="63" t="s">
        <v>21</v>
      </c>
      <c r="J5" s="75"/>
      <c r="K5" s="75" t="s">
        <v>22</v>
      </c>
      <c r="L5" s="64"/>
      <c r="M5" s="63" t="s">
        <v>39</v>
      </c>
      <c r="N5" s="75"/>
      <c r="O5" s="75" t="s">
        <v>37</v>
      </c>
      <c r="P5" s="64"/>
      <c r="Q5" s="63" t="s">
        <v>23</v>
      </c>
      <c r="R5" s="75"/>
      <c r="S5" s="75" t="s">
        <v>24</v>
      </c>
      <c r="T5" s="64"/>
      <c r="U5" s="12" t="s">
        <v>8</v>
      </c>
      <c r="V5" s="10"/>
      <c r="W5" s="56" t="s">
        <v>308</v>
      </c>
    </row>
    <row r="6" spans="1:24" s="11" customFormat="1" ht="96.75" customHeight="1" x14ac:dyDescent="0.25">
      <c r="A6" s="12"/>
      <c r="B6" s="52" t="s">
        <v>40</v>
      </c>
      <c r="C6" s="42" t="s">
        <v>2</v>
      </c>
      <c r="D6" s="43" t="s">
        <v>3</v>
      </c>
      <c r="E6" s="42" t="s">
        <v>2</v>
      </c>
      <c r="F6" s="43" t="s">
        <v>3</v>
      </c>
      <c r="G6" s="42" t="s">
        <v>2</v>
      </c>
      <c r="H6" s="43" t="s">
        <v>3</v>
      </c>
      <c r="I6" s="42" t="s">
        <v>338</v>
      </c>
      <c r="J6" s="42" t="s">
        <v>6</v>
      </c>
      <c r="K6" s="42" t="s">
        <v>338</v>
      </c>
      <c r="L6" s="42" t="s">
        <v>7</v>
      </c>
      <c r="M6" s="42" t="s">
        <v>339</v>
      </c>
      <c r="N6" s="42" t="s">
        <v>6</v>
      </c>
      <c r="O6" s="42" t="s">
        <v>339</v>
      </c>
      <c r="P6" s="42" t="s">
        <v>7</v>
      </c>
      <c r="Q6" s="42" t="s">
        <v>340</v>
      </c>
      <c r="R6" s="42" t="s">
        <v>6</v>
      </c>
      <c r="S6" s="42" t="s">
        <v>340</v>
      </c>
      <c r="T6" s="42" t="s">
        <v>7</v>
      </c>
      <c r="U6" s="53" t="s">
        <v>3</v>
      </c>
      <c r="V6" s="48" t="s">
        <v>327</v>
      </c>
      <c r="W6" s="57"/>
    </row>
    <row r="7" spans="1:24" ht="96.75" hidden="1" customHeight="1" x14ac:dyDescent="0.25">
      <c r="A7" s="2"/>
      <c r="B7" s="2"/>
      <c r="C7" s="5"/>
      <c r="D7" s="7"/>
      <c r="E7" s="3"/>
      <c r="F7" s="7"/>
      <c r="G7" s="5"/>
      <c r="H7" s="7"/>
      <c r="I7" s="3"/>
      <c r="J7" s="6"/>
      <c r="K7" s="5"/>
      <c r="L7" s="6"/>
      <c r="M7" s="3"/>
      <c r="N7" s="6"/>
      <c r="O7" s="5"/>
      <c r="P7" s="6"/>
      <c r="Q7" s="3"/>
      <c r="R7" s="6"/>
      <c r="S7" s="5"/>
      <c r="T7" s="6"/>
      <c r="U7" s="13"/>
      <c r="V7" s="4"/>
      <c r="W7" s="37"/>
      <c r="X7"/>
    </row>
    <row r="8" spans="1:24" ht="27.75" customHeight="1" x14ac:dyDescent="0.25">
      <c r="A8" s="41">
        <v>1</v>
      </c>
      <c r="B8" s="40" t="s">
        <v>50</v>
      </c>
      <c r="C8" s="10">
        <v>32</v>
      </c>
      <c r="D8" s="50">
        <f>C8*1.37</f>
        <v>43.84</v>
      </c>
      <c r="E8" s="10">
        <v>62</v>
      </c>
      <c r="F8" s="31">
        <f>E8*0.67</f>
        <v>41.54</v>
      </c>
      <c r="G8" s="10">
        <v>0</v>
      </c>
      <c r="H8" s="32">
        <f>G8*1.08</f>
        <v>0</v>
      </c>
      <c r="I8" s="10">
        <v>0</v>
      </c>
      <c r="J8" s="10">
        <f>I8*1</f>
        <v>0</v>
      </c>
      <c r="K8" s="10">
        <v>5</v>
      </c>
      <c r="L8" s="31">
        <f>K8*1.25</f>
        <v>6.25</v>
      </c>
      <c r="M8" s="10">
        <v>5</v>
      </c>
      <c r="N8" s="10">
        <f>M8*1</f>
        <v>5</v>
      </c>
      <c r="O8" s="10">
        <v>0</v>
      </c>
      <c r="P8" s="31">
        <f>O8*1.25</f>
        <v>0</v>
      </c>
      <c r="Q8" s="10"/>
      <c r="R8" s="10">
        <f>Q8*1</f>
        <v>0</v>
      </c>
      <c r="S8" s="10">
        <v>0</v>
      </c>
      <c r="T8" s="31">
        <f>S8*1.25</f>
        <v>0</v>
      </c>
      <c r="U8" s="31">
        <f>D8+F8+H8+J8+L8+N8+P8+R8+T8</f>
        <v>96.63</v>
      </c>
      <c r="V8" s="54" t="s">
        <v>307</v>
      </c>
      <c r="W8" s="38">
        <v>2</v>
      </c>
      <c r="X8"/>
    </row>
    <row r="9" spans="1:24" s="11" customFormat="1" ht="26.25" customHeight="1" x14ac:dyDescent="0.25">
      <c r="A9" s="41">
        <v>2</v>
      </c>
      <c r="B9" s="40" t="s">
        <v>59</v>
      </c>
      <c r="C9" s="10">
        <v>33</v>
      </c>
      <c r="D9" s="50">
        <f t="shared" ref="D9:D43" si="0">C9*1.37</f>
        <v>45.21</v>
      </c>
      <c r="E9" s="10">
        <v>65</v>
      </c>
      <c r="F9" s="31">
        <f t="shared" ref="F9:F43" si="1">E9*0.67</f>
        <v>43.550000000000004</v>
      </c>
      <c r="G9" s="10">
        <v>0</v>
      </c>
      <c r="H9" s="32">
        <f t="shared" ref="H9:H43" si="2">G9*1.08</f>
        <v>0</v>
      </c>
      <c r="I9" s="10">
        <v>0</v>
      </c>
      <c r="J9" s="10">
        <f t="shared" ref="J9:J43" si="3">I9*1</f>
        <v>0</v>
      </c>
      <c r="K9" s="10">
        <v>5</v>
      </c>
      <c r="L9" s="31">
        <f t="shared" ref="L9:L43" si="4">K9*1.25</f>
        <v>6.25</v>
      </c>
      <c r="M9" s="10">
        <v>5</v>
      </c>
      <c r="N9" s="10">
        <f t="shared" ref="N9:N43" si="5">M9*1</f>
        <v>5</v>
      </c>
      <c r="O9" s="10">
        <v>0</v>
      </c>
      <c r="P9" s="31">
        <f t="shared" ref="P9:P43" si="6">O9*1.25</f>
        <v>0</v>
      </c>
      <c r="Q9" s="10"/>
      <c r="R9" s="10">
        <f t="shared" ref="R9:R43" si="7">Q9*1</f>
        <v>0</v>
      </c>
      <c r="S9" s="10">
        <v>0</v>
      </c>
      <c r="T9" s="31">
        <f t="shared" ref="T9:T43" si="8">S9*1.25</f>
        <v>0</v>
      </c>
      <c r="U9" s="31">
        <f t="shared" ref="U9:U43" si="9">D9+F9+H9+J9+L9+N9+P9+R9+T9</f>
        <v>100.01</v>
      </c>
      <c r="V9" s="10"/>
      <c r="W9" s="38">
        <v>1</v>
      </c>
    </row>
    <row r="10" spans="1:24" ht="27.75" customHeight="1" x14ac:dyDescent="0.25">
      <c r="A10" s="41">
        <v>3</v>
      </c>
      <c r="B10" s="40" t="s">
        <v>63</v>
      </c>
      <c r="C10" s="10">
        <v>32</v>
      </c>
      <c r="D10" s="50">
        <f t="shared" si="0"/>
        <v>43.84</v>
      </c>
      <c r="E10" s="10">
        <v>67</v>
      </c>
      <c r="F10" s="31">
        <f t="shared" si="1"/>
        <v>44.89</v>
      </c>
      <c r="G10" s="10">
        <v>0</v>
      </c>
      <c r="H10" s="32">
        <f t="shared" si="2"/>
        <v>0</v>
      </c>
      <c r="I10" s="10">
        <v>5</v>
      </c>
      <c r="J10" s="10">
        <f t="shared" si="3"/>
        <v>5</v>
      </c>
      <c r="K10" s="10"/>
      <c r="L10" s="31">
        <f t="shared" si="4"/>
        <v>0</v>
      </c>
      <c r="M10" s="10">
        <v>5</v>
      </c>
      <c r="N10" s="10">
        <f t="shared" si="5"/>
        <v>5</v>
      </c>
      <c r="O10" s="10">
        <v>0</v>
      </c>
      <c r="P10" s="31">
        <f t="shared" si="6"/>
        <v>0</v>
      </c>
      <c r="Q10" s="10"/>
      <c r="R10" s="10">
        <f t="shared" si="7"/>
        <v>0</v>
      </c>
      <c r="S10" s="10">
        <v>0</v>
      </c>
      <c r="T10" s="31">
        <f t="shared" si="8"/>
        <v>0</v>
      </c>
      <c r="U10" s="31">
        <f t="shared" si="9"/>
        <v>98.73</v>
      </c>
      <c r="V10" s="10"/>
      <c r="W10" s="38">
        <v>1</v>
      </c>
      <c r="X10"/>
    </row>
    <row r="11" spans="1:24" ht="27.75" customHeight="1" x14ac:dyDescent="0.25">
      <c r="A11" s="41">
        <v>4</v>
      </c>
      <c r="B11" s="40" t="s">
        <v>44</v>
      </c>
      <c r="C11" s="10">
        <v>32</v>
      </c>
      <c r="D11" s="50">
        <f t="shared" si="0"/>
        <v>43.84</v>
      </c>
      <c r="E11" s="10">
        <v>64</v>
      </c>
      <c r="F11" s="31">
        <f t="shared" si="1"/>
        <v>42.88</v>
      </c>
      <c r="G11" s="10">
        <v>0</v>
      </c>
      <c r="H11" s="32">
        <f t="shared" si="2"/>
        <v>0</v>
      </c>
      <c r="I11" s="10">
        <v>0</v>
      </c>
      <c r="J11" s="10">
        <f t="shared" si="3"/>
        <v>0</v>
      </c>
      <c r="K11" s="10">
        <v>5</v>
      </c>
      <c r="L11" s="31">
        <f t="shared" si="4"/>
        <v>6.25</v>
      </c>
      <c r="M11" s="10">
        <v>5</v>
      </c>
      <c r="N11" s="10">
        <f t="shared" si="5"/>
        <v>5</v>
      </c>
      <c r="O11" s="10">
        <v>0</v>
      </c>
      <c r="P11" s="31">
        <f t="shared" si="6"/>
        <v>0</v>
      </c>
      <c r="Q11" s="10"/>
      <c r="R11" s="10">
        <f t="shared" si="7"/>
        <v>0</v>
      </c>
      <c r="S11" s="10">
        <v>0</v>
      </c>
      <c r="T11" s="31">
        <f t="shared" si="8"/>
        <v>0</v>
      </c>
      <c r="U11" s="31">
        <f t="shared" si="9"/>
        <v>97.97</v>
      </c>
      <c r="V11" s="10"/>
      <c r="W11" s="38">
        <v>1</v>
      </c>
      <c r="X11"/>
    </row>
    <row r="12" spans="1:24" ht="27.75" customHeight="1" x14ac:dyDescent="0.25">
      <c r="A12" s="41">
        <v>5</v>
      </c>
      <c r="B12" s="40" t="s">
        <v>43</v>
      </c>
      <c r="C12" s="10">
        <v>30</v>
      </c>
      <c r="D12" s="50">
        <f t="shared" si="0"/>
        <v>41.1</v>
      </c>
      <c r="E12" s="10"/>
      <c r="F12" s="31">
        <f t="shared" si="1"/>
        <v>0</v>
      </c>
      <c r="G12" s="10">
        <v>42</v>
      </c>
      <c r="H12" s="32">
        <f t="shared" si="2"/>
        <v>45.36</v>
      </c>
      <c r="I12" s="10">
        <v>0</v>
      </c>
      <c r="J12" s="10">
        <f t="shared" si="3"/>
        <v>0</v>
      </c>
      <c r="K12" s="10">
        <v>5</v>
      </c>
      <c r="L12" s="31">
        <f t="shared" si="4"/>
        <v>6.25</v>
      </c>
      <c r="M12" s="10"/>
      <c r="N12" s="10">
        <f t="shared" si="5"/>
        <v>0</v>
      </c>
      <c r="O12" s="10">
        <v>0</v>
      </c>
      <c r="P12" s="31">
        <f t="shared" si="6"/>
        <v>0</v>
      </c>
      <c r="Q12" s="10">
        <v>5</v>
      </c>
      <c r="R12" s="10">
        <f t="shared" si="7"/>
        <v>5</v>
      </c>
      <c r="S12" s="10">
        <v>0</v>
      </c>
      <c r="T12" s="31">
        <f t="shared" si="8"/>
        <v>0</v>
      </c>
      <c r="U12" s="31">
        <f t="shared" si="9"/>
        <v>97.710000000000008</v>
      </c>
      <c r="V12" s="10"/>
      <c r="W12" s="38">
        <v>1</v>
      </c>
      <c r="X12"/>
    </row>
    <row r="13" spans="1:24" ht="27.75" customHeight="1" x14ac:dyDescent="0.25">
      <c r="A13" s="41">
        <v>6</v>
      </c>
      <c r="B13" s="40" t="s">
        <v>61</v>
      </c>
      <c r="C13" s="10">
        <v>31</v>
      </c>
      <c r="D13" s="50">
        <f t="shared" si="0"/>
        <v>42.470000000000006</v>
      </c>
      <c r="E13" s="10">
        <v>63</v>
      </c>
      <c r="F13" s="31">
        <f t="shared" si="1"/>
        <v>42.21</v>
      </c>
      <c r="G13" s="10">
        <v>0</v>
      </c>
      <c r="H13" s="32">
        <f t="shared" si="2"/>
        <v>0</v>
      </c>
      <c r="I13" s="10">
        <v>5</v>
      </c>
      <c r="J13" s="10">
        <f t="shared" si="3"/>
        <v>5</v>
      </c>
      <c r="K13" s="10"/>
      <c r="L13" s="31">
        <f t="shared" si="4"/>
        <v>0</v>
      </c>
      <c r="M13" s="10"/>
      <c r="N13" s="10">
        <f t="shared" si="5"/>
        <v>0</v>
      </c>
      <c r="O13" s="10">
        <v>5</v>
      </c>
      <c r="P13" s="31">
        <f t="shared" si="6"/>
        <v>6.25</v>
      </c>
      <c r="Q13" s="10"/>
      <c r="R13" s="10">
        <f t="shared" si="7"/>
        <v>0</v>
      </c>
      <c r="S13" s="10">
        <v>0</v>
      </c>
      <c r="T13" s="31">
        <f t="shared" si="8"/>
        <v>0</v>
      </c>
      <c r="U13" s="31">
        <f t="shared" si="9"/>
        <v>95.93</v>
      </c>
      <c r="V13" s="10"/>
      <c r="W13" s="38">
        <v>2</v>
      </c>
      <c r="X13"/>
    </row>
    <row r="14" spans="1:24" ht="27.75" customHeight="1" x14ac:dyDescent="0.25">
      <c r="A14" s="41">
        <v>7</v>
      </c>
      <c r="B14" s="40" t="s">
        <v>70</v>
      </c>
      <c r="C14" s="10">
        <v>31</v>
      </c>
      <c r="D14" s="50">
        <f t="shared" si="0"/>
        <v>42.470000000000006</v>
      </c>
      <c r="E14" s="10">
        <v>62</v>
      </c>
      <c r="F14" s="31">
        <f t="shared" si="1"/>
        <v>41.54</v>
      </c>
      <c r="G14" s="10">
        <v>0</v>
      </c>
      <c r="H14" s="32">
        <f t="shared" si="2"/>
        <v>0</v>
      </c>
      <c r="I14" s="10">
        <v>5</v>
      </c>
      <c r="J14" s="10">
        <f t="shared" si="3"/>
        <v>5</v>
      </c>
      <c r="K14" s="10"/>
      <c r="L14" s="31">
        <f t="shared" si="4"/>
        <v>0</v>
      </c>
      <c r="M14" s="10">
        <v>5</v>
      </c>
      <c r="N14" s="10">
        <f t="shared" si="5"/>
        <v>5</v>
      </c>
      <c r="O14" s="10">
        <v>0</v>
      </c>
      <c r="P14" s="31">
        <f t="shared" si="6"/>
        <v>0</v>
      </c>
      <c r="Q14" s="10"/>
      <c r="R14" s="10">
        <f t="shared" si="7"/>
        <v>0</v>
      </c>
      <c r="S14" s="10">
        <v>0</v>
      </c>
      <c r="T14" s="31">
        <f t="shared" si="8"/>
        <v>0</v>
      </c>
      <c r="U14" s="31">
        <f t="shared" si="9"/>
        <v>94.01</v>
      </c>
      <c r="V14" s="55">
        <v>2</v>
      </c>
      <c r="W14" s="38">
        <v>1</v>
      </c>
      <c r="X14"/>
    </row>
    <row r="15" spans="1:24" ht="27.75" customHeight="1" x14ac:dyDescent="0.25">
      <c r="A15" s="41">
        <v>8</v>
      </c>
      <c r="B15" s="40" t="s">
        <v>45</v>
      </c>
      <c r="C15" s="10">
        <v>29</v>
      </c>
      <c r="D15" s="50">
        <f t="shared" si="0"/>
        <v>39.730000000000004</v>
      </c>
      <c r="E15" s="10"/>
      <c r="F15" s="31">
        <f t="shared" si="1"/>
        <v>0</v>
      </c>
      <c r="G15" s="10">
        <v>39</v>
      </c>
      <c r="H15" s="32">
        <f t="shared" si="2"/>
        <v>42.120000000000005</v>
      </c>
      <c r="I15" s="10">
        <v>0</v>
      </c>
      <c r="J15" s="10">
        <f t="shared" si="3"/>
        <v>0</v>
      </c>
      <c r="K15" s="10">
        <v>5</v>
      </c>
      <c r="L15" s="31">
        <f t="shared" si="4"/>
        <v>6.25</v>
      </c>
      <c r="M15" s="10"/>
      <c r="N15" s="10">
        <f t="shared" si="5"/>
        <v>0</v>
      </c>
      <c r="O15" s="10">
        <v>0</v>
      </c>
      <c r="P15" s="31">
        <f t="shared" si="6"/>
        <v>0</v>
      </c>
      <c r="Q15" s="10">
        <v>5</v>
      </c>
      <c r="R15" s="10">
        <f t="shared" si="7"/>
        <v>5</v>
      </c>
      <c r="S15" s="10">
        <v>0</v>
      </c>
      <c r="T15" s="31">
        <f t="shared" si="8"/>
        <v>0</v>
      </c>
      <c r="U15" s="31">
        <f t="shared" si="9"/>
        <v>93.100000000000009</v>
      </c>
      <c r="V15" s="10"/>
      <c r="W15" s="38">
        <v>1</v>
      </c>
      <c r="X15"/>
    </row>
    <row r="16" spans="1:24" ht="27.75" customHeight="1" x14ac:dyDescent="0.25">
      <c r="A16" s="41">
        <v>9</v>
      </c>
      <c r="B16" s="40" t="s">
        <v>53</v>
      </c>
      <c r="C16" s="10">
        <v>29</v>
      </c>
      <c r="D16" s="50">
        <f t="shared" si="0"/>
        <v>39.730000000000004</v>
      </c>
      <c r="E16" s="10"/>
      <c r="F16" s="31">
        <f t="shared" si="1"/>
        <v>0</v>
      </c>
      <c r="G16" s="10">
        <v>39</v>
      </c>
      <c r="H16" s="32">
        <f t="shared" si="2"/>
        <v>42.120000000000005</v>
      </c>
      <c r="I16" s="10">
        <v>0</v>
      </c>
      <c r="J16" s="10">
        <f t="shared" si="3"/>
        <v>0</v>
      </c>
      <c r="K16" s="10">
        <v>5</v>
      </c>
      <c r="L16" s="31">
        <f t="shared" si="4"/>
        <v>6.25</v>
      </c>
      <c r="M16" s="10"/>
      <c r="N16" s="10">
        <f t="shared" si="5"/>
        <v>0</v>
      </c>
      <c r="O16" s="10">
        <v>0</v>
      </c>
      <c r="P16" s="31">
        <f t="shared" si="6"/>
        <v>0</v>
      </c>
      <c r="Q16" s="10">
        <v>5</v>
      </c>
      <c r="R16" s="10">
        <f t="shared" si="7"/>
        <v>5</v>
      </c>
      <c r="S16" s="10">
        <v>0</v>
      </c>
      <c r="T16" s="31">
        <f t="shared" si="8"/>
        <v>0</v>
      </c>
      <c r="U16" s="31">
        <f t="shared" si="9"/>
        <v>93.100000000000009</v>
      </c>
      <c r="V16" s="10"/>
      <c r="W16" s="38">
        <v>1</v>
      </c>
      <c r="X16"/>
    </row>
    <row r="17" spans="1:24" ht="27.75" customHeight="1" x14ac:dyDescent="0.25">
      <c r="A17" s="41">
        <v>10</v>
      </c>
      <c r="B17" s="40" t="s">
        <v>75</v>
      </c>
      <c r="C17" s="10">
        <v>31</v>
      </c>
      <c r="D17" s="50">
        <f t="shared" si="0"/>
        <v>42.470000000000006</v>
      </c>
      <c r="E17" s="10">
        <v>60</v>
      </c>
      <c r="F17" s="31">
        <f t="shared" si="1"/>
        <v>40.200000000000003</v>
      </c>
      <c r="G17" s="10">
        <v>0</v>
      </c>
      <c r="H17" s="32">
        <f t="shared" si="2"/>
        <v>0</v>
      </c>
      <c r="I17" s="10">
        <v>5</v>
      </c>
      <c r="J17" s="10">
        <f t="shared" si="3"/>
        <v>5</v>
      </c>
      <c r="K17" s="10"/>
      <c r="L17" s="31">
        <f t="shared" si="4"/>
        <v>0</v>
      </c>
      <c r="M17" s="10">
        <v>5</v>
      </c>
      <c r="N17" s="10">
        <f t="shared" si="5"/>
        <v>5</v>
      </c>
      <c r="O17" s="10">
        <v>0</v>
      </c>
      <c r="P17" s="31">
        <f t="shared" si="6"/>
        <v>0</v>
      </c>
      <c r="Q17" s="10"/>
      <c r="R17" s="10">
        <f t="shared" si="7"/>
        <v>0</v>
      </c>
      <c r="S17" s="10">
        <v>0</v>
      </c>
      <c r="T17" s="31">
        <f t="shared" si="8"/>
        <v>0</v>
      </c>
      <c r="U17" s="31">
        <f t="shared" si="9"/>
        <v>92.670000000000016</v>
      </c>
      <c r="V17" s="10"/>
      <c r="W17" s="38">
        <v>1</v>
      </c>
      <c r="X17"/>
    </row>
    <row r="18" spans="1:24" ht="27.75" customHeight="1" x14ac:dyDescent="0.25">
      <c r="A18" s="41">
        <v>11</v>
      </c>
      <c r="B18" s="27" t="s">
        <v>64</v>
      </c>
      <c r="C18" s="10">
        <v>31</v>
      </c>
      <c r="D18" s="50">
        <f t="shared" si="0"/>
        <v>42.470000000000006</v>
      </c>
      <c r="E18" s="10"/>
      <c r="F18" s="31">
        <f t="shared" si="1"/>
        <v>0</v>
      </c>
      <c r="G18" s="10">
        <v>37</v>
      </c>
      <c r="H18" s="32">
        <f t="shared" si="2"/>
        <v>39.96</v>
      </c>
      <c r="I18" s="10">
        <v>5</v>
      </c>
      <c r="J18" s="10">
        <f t="shared" si="3"/>
        <v>5</v>
      </c>
      <c r="K18" s="10"/>
      <c r="L18" s="31">
        <f t="shared" si="4"/>
        <v>0</v>
      </c>
      <c r="M18" s="10"/>
      <c r="N18" s="10">
        <f t="shared" si="5"/>
        <v>0</v>
      </c>
      <c r="O18" s="10">
        <v>0</v>
      </c>
      <c r="P18" s="31">
        <f t="shared" si="6"/>
        <v>0</v>
      </c>
      <c r="Q18" s="10">
        <v>5</v>
      </c>
      <c r="R18" s="10">
        <f t="shared" si="7"/>
        <v>5</v>
      </c>
      <c r="S18" s="10">
        <v>0</v>
      </c>
      <c r="T18" s="31">
        <f t="shared" si="8"/>
        <v>0</v>
      </c>
      <c r="U18" s="31">
        <f t="shared" si="9"/>
        <v>92.43</v>
      </c>
      <c r="V18" s="10"/>
      <c r="W18" s="38">
        <v>1</v>
      </c>
      <c r="X18"/>
    </row>
    <row r="19" spans="1:24" ht="27.75" customHeight="1" x14ac:dyDescent="0.25">
      <c r="A19" s="41">
        <v>12</v>
      </c>
      <c r="B19" s="27" t="s">
        <v>54</v>
      </c>
      <c r="C19" s="10">
        <v>27</v>
      </c>
      <c r="D19" s="50">
        <f t="shared" si="0"/>
        <v>36.99</v>
      </c>
      <c r="E19" s="10">
        <v>67</v>
      </c>
      <c r="F19" s="31">
        <f t="shared" si="1"/>
        <v>44.89</v>
      </c>
      <c r="G19" s="10">
        <v>0</v>
      </c>
      <c r="H19" s="32">
        <f t="shared" si="2"/>
        <v>0</v>
      </c>
      <c r="I19" s="10">
        <v>4</v>
      </c>
      <c r="J19" s="10">
        <f t="shared" si="3"/>
        <v>4</v>
      </c>
      <c r="K19" s="10"/>
      <c r="L19" s="31">
        <f t="shared" si="4"/>
        <v>0</v>
      </c>
      <c r="M19" s="10"/>
      <c r="N19" s="10">
        <f t="shared" si="5"/>
        <v>0</v>
      </c>
      <c r="O19" s="10">
        <v>5</v>
      </c>
      <c r="P19" s="31">
        <f t="shared" si="6"/>
        <v>6.25</v>
      </c>
      <c r="Q19" s="10"/>
      <c r="R19" s="10">
        <f t="shared" si="7"/>
        <v>0</v>
      </c>
      <c r="S19" s="10">
        <v>0</v>
      </c>
      <c r="T19" s="31">
        <f t="shared" si="8"/>
        <v>0</v>
      </c>
      <c r="U19" s="31">
        <f t="shared" si="9"/>
        <v>92.13</v>
      </c>
      <c r="V19" s="10"/>
      <c r="W19" s="38">
        <v>2</v>
      </c>
      <c r="X19"/>
    </row>
    <row r="20" spans="1:24" ht="27.75" customHeight="1" x14ac:dyDescent="0.25">
      <c r="A20" s="41">
        <v>13</v>
      </c>
      <c r="B20" s="27" t="s">
        <v>48</v>
      </c>
      <c r="C20" s="10">
        <v>30</v>
      </c>
      <c r="D20" s="50">
        <f t="shared" si="0"/>
        <v>41.1</v>
      </c>
      <c r="E20" s="10">
        <v>59</v>
      </c>
      <c r="F20" s="31">
        <f t="shared" si="1"/>
        <v>39.53</v>
      </c>
      <c r="G20" s="10">
        <v>0</v>
      </c>
      <c r="H20" s="32">
        <f t="shared" si="2"/>
        <v>0</v>
      </c>
      <c r="I20" s="10">
        <v>0</v>
      </c>
      <c r="J20" s="10">
        <f t="shared" si="3"/>
        <v>0</v>
      </c>
      <c r="K20" s="10">
        <v>5</v>
      </c>
      <c r="L20" s="31">
        <f t="shared" si="4"/>
        <v>6.25</v>
      </c>
      <c r="M20" s="10">
        <v>5</v>
      </c>
      <c r="N20" s="10">
        <f t="shared" si="5"/>
        <v>5</v>
      </c>
      <c r="O20" s="10">
        <v>0</v>
      </c>
      <c r="P20" s="31">
        <f t="shared" si="6"/>
        <v>0</v>
      </c>
      <c r="Q20" s="10"/>
      <c r="R20" s="10">
        <f t="shared" si="7"/>
        <v>0</v>
      </c>
      <c r="S20" s="10">
        <v>0</v>
      </c>
      <c r="T20" s="31">
        <f t="shared" si="8"/>
        <v>0</v>
      </c>
      <c r="U20" s="31">
        <f t="shared" si="9"/>
        <v>91.88</v>
      </c>
      <c r="V20" s="10"/>
      <c r="W20" s="38">
        <v>2</v>
      </c>
      <c r="X20"/>
    </row>
    <row r="21" spans="1:24" s="11" customFormat="1" ht="27.75" customHeight="1" x14ac:dyDescent="0.25">
      <c r="A21" s="41">
        <v>14</v>
      </c>
      <c r="B21" s="27" t="s">
        <v>55</v>
      </c>
      <c r="C21" s="10">
        <v>29</v>
      </c>
      <c r="D21" s="50">
        <f t="shared" si="0"/>
        <v>39.730000000000004</v>
      </c>
      <c r="E21" s="10">
        <v>61</v>
      </c>
      <c r="F21" s="31">
        <f t="shared" si="1"/>
        <v>40.870000000000005</v>
      </c>
      <c r="G21" s="10">
        <v>0</v>
      </c>
      <c r="H21" s="32">
        <f t="shared" si="2"/>
        <v>0</v>
      </c>
      <c r="I21" s="10">
        <v>0</v>
      </c>
      <c r="J21" s="10">
        <f t="shared" si="3"/>
        <v>0</v>
      </c>
      <c r="K21" s="10">
        <v>5</v>
      </c>
      <c r="L21" s="31">
        <f t="shared" si="4"/>
        <v>6.25</v>
      </c>
      <c r="M21" s="10">
        <v>5</v>
      </c>
      <c r="N21" s="10">
        <f t="shared" si="5"/>
        <v>5</v>
      </c>
      <c r="O21" s="10">
        <v>0</v>
      </c>
      <c r="P21" s="31">
        <f t="shared" si="6"/>
        <v>0</v>
      </c>
      <c r="Q21" s="10"/>
      <c r="R21" s="10">
        <f t="shared" si="7"/>
        <v>0</v>
      </c>
      <c r="S21" s="10">
        <v>0</v>
      </c>
      <c r="T21" s="31">
        <f t="shared" si="8"/>
        <v>0</v>
      </c>
      <c r="U21" s="31">
        <f t="shared" si="9"/>
        <v>91.850000000000009</v>
      </c>
      <c r="V21" s="10"/>
      <c r="W21" s="38">
        <v>2</v>
      </c>
    </row>
    <row r="22" spans="1:24" ht="27.75" customHeight="1" x14ac:dyDescent="0.25">
      <c r="A22" s="41">
        <v>15</v>
      </c>
      <c r="B22" s="27" t="s">
        <v>74</v>
      </c>
      <c r="C22" s="10">
        <v>30</v>
      </c>
      <c r="D22" s="50">
        <f t="shared" si="0"/>
        <v>41.1</v>
      </c>
      <c r="E22" s="10">
        <v>58</v>
      </c>
      <c r="F22" s="31">
        <f t="shared" si="1"/>
        <v>38.86</v>
      </c>
      <c r="G22" s="10">
        <v>0</v>
      </c>
      <c r="H22" s="32">
        <f t="shared" si="2"/>
        <v>0</v>
      </c>
      <c r="I22" s="10">
        <v>5</v>
      </c>
      <c r="J22" s="10">
        <f t="shared" si="3"/>
        <v>5</v>
      </c>
      <c r="K22" s="10"/>
      <c r="L22" s="31">
        <f t="shared" si="4"/>
        <v>0</v>
      </c>
      <c r="M22" s="10"/>
      <c r="N22" s="10">
        <f t="shared" si="5"/>
        <v>0</v>
      </c>
      <c r="O22" s="10">
        <v>5</v>
      </c>
      <c r="P22" s="31">
        <f t="shared" si="6"/>
        <v>6.25</v>
      </c>
      <c r="Q22" s="10"/>
      <c r="R22" s="10">
        <f t="shared" si="7"/>
        <v>0</v>
      </c>
      <c r="S22" s="10">
        <v>0</v>
      </c>
      <c r="T22" s="31">
        <f t="shared" si="8"/>
        <v>0</v>
      </c>
      <c r="U22" s="31">
        <f t="shared" si="9"/>
        <v>91.210000000000008</v>
      </c>
      <c r="V22" s="10"/>
      <c r="W22" s="38">
        <v>1</v>
      </c>
      <c r="X22"/>
    </row>
    <row r="23" spans="1:24" ht="27.75" customHeight="1" x14ac:dyDescent="0.25">
      <c r="A23" s="41">
        <v>16</v>
      </c>
      <c r="B23" s="27" t="s">
        <v>57</v>
      </c>
      <c r="C23" s="10">
        <v>30</v>
      </c>
      <c r="D23" s="50">
        <f t="shared" si="0"/>
        <v>41.1</v>
      </c>
      <c r="E23" s="10">
        <v>57</v>
      </c>
      <c r="F23" s="31">
        <f t="shared" si="1"/>
        <v>38.190000000000005</v>
      </c>
      <c r="G23" s="10">
        <v>0</v>
      </c>
      <c r="H23" s="32">
        <f t="shared" si="2"/>
        <v>0</v>
      </c>
      <c r="I23" s="10">
        <v>0</v>
      </c>
      <c r="J23" s="10">
        <f t="shared" si="3"/>
        <v>0</v>
      </c>
      <c r="K23" s="10">
        <v>5</v>
      </c>
      <c r="L23" s="31">
        <f t="shared" si="4"/>
        <v>6.25</v>
      </c>
      <c r="M23" s="10">
        <v>5</v>
      </c>
      <c r="N23" s="10">
        <f t="shared" si="5"/>
        <v>5</v>
      </c>
      <c r="O23" s="10">
        <v>0</v>
      </c>
      <c r="P23" s="31">
        <f t="shared" si="6"/>
        <v>0</v>
      </c>
      <c r="Q23" s="10"/>
      <c r="R23" s="10">
        <f t="shared" si="7"/>
        <v>0</v>
      </c>
      <c r="S23" s="10">
        <v>0</v>
      </c>
      <c r="T23" s="31">
        <f t="shared" si="8"/>
        <v>0</v>
      </c>
      <c r="U23" s="31">
        <f t="shared" si="9"/>
        <v>90.54</v>
      </c>
      <c r="V23" s="10"/>
      <c r="W23" s="38">
        <v>1</v>
      </c>
      <c r="X23"/>
    </row>
    <row r="24" spans="1:24" ht="27.75" customHeight="1" x14ac:dyDescent="0.25">
      <c r="A24" s="41">
        <v>17</v>
      </c>
      <c r="B24" s="27" t="s">
        <v>42</v>
      </c>
      <c r="C24" s="10">
        <v>29</v>
      </c>
      <c r="D24" s="50">
        <f t="shared" si="0"/>
        <v>39.730000000000004</v>
      </c>
      <c r="E24" s="10">
        <v>59</v>
      </c>
      <c r="F24" s="31">
        <f t="shared" si="1"/>
        <v>39.53</v>
      </c>
      <c r="G24" s="10">
        <v>0</v>
      </c>
      <c r="H24" s="32">
        <f t="shared" si="2"/>
        <v>0</v>
      </c>
      <c r="I24" s="10">
        <v>0</v>
      </c>
      <c r="J24" s="10">
        <f t="shared" si="3"/>
        <v>0</v>
      </c>
      <c r="K24" s="10">
        <v>5</v>
      </c>
      <c r="L24" s="31">
        <f t="shared" si="4"/>
        <v>6.25</v>
      </c>
      <c r="M24" s="10">
        <v>5</v>
      </c>
      <c r="N24" s="10">
        <f t="shared" si="5"/>
        <v>5</v>
      </c>
      <c r="O24" s="10">
        <v>0</v>
      </c>
      <c r="P24" s="31">
        <f t="shared" si="6"/>
        <v>0</v>
      </c>
      <c r="Q24" s="10"/>
      <c r="R24" s="10">
        <f t="shared" si="7"/>
        <v>0</v>
      </c>
      <c r="S24" s="10">
        <v>0</v>
      </c>
      <c r="T24" s="31">
        <f t="shared" si="8"/>
        <v>0</v>
      </c>
      <c r="U24" s="31">
        <f t="shared" si="9"/>
        <v>90.51</v>
      </c>
      <c r="V24" s="10"/>
      <c r="W24" s="38">
        <v>1</v>
      </c>
      <c r="X24"/>
    </row>
    <row r="25" spans="1:24" ht="27.75" customHeight="1" x14ac:dyDescent="0.25">
      <c r="A25" s="41">
        <v>18</v>
      </c>
      <c r="B25" s="27" t="s">
        <v>67</v>
      </c>
      <c r="C25" s="10">
        <v>29</v>
      </c>
      <c r="D25" s="50">
        <f t="shared" si="0"/>
        <v>39.730000000000004</v>
      </c>
      <c r="E25" s="10">
        <v>60</v>
      </c>
      <c r="F25" s="31">
        <f t="shared" si="1"/>
        <v>40.200000000000003</v>
      </c>
      <c r="G25" s="10">
        <v>0</v>
      </c>
      <c r="H25" s="32">
        <f t="shared" si="2"/>
        <v>0</v>
      </c>
      <c r="I25" s="10">
        <v>5</v>
      </c>
      <c r="J25" s="10">
        <f t="shared" si="3"/>
        <v>5</v>
      </c>
      <c r="K25" s="10"/>
      <c r="L25" s="31">
        <f t="shared" si="4"/>
        <v>0</v>
      </c>
      <c r="M25" s="10">
        <v>5</v>
      </c>
      <c r="N25" s="10">
        <f t="shared" si="5"/>
        <v>5</v>
      </c>
      <c r="O25" s="10">
        <v>0</v>
      </c>
      <c r="P25" s="31">
        <f t="shared" si="6"/>
        <v>0</v>
      </c>
      <c r="Q25" s="10"/>
      <c r="R25" s="10">
        <f t="shared" si="7"/>
        <v>0</v>
      </c>
      <c r="S25" s="10">
        <v>0</v>
      </c>
      <c r="T25" s="31">
        <f t="shared" si="8"/>
        <v>0</v>
      </c>
      <c r="U25" s="31">
        <f t="shared" si="9"/>
        <v>89.93</v>
      </c>
      <c r="V25" s="10"/>
      <c r="W25" s="38">
        <v>1</v>
      </c>
      <c r="X25"/>
    </row>
    <row r="26" spans="1:24" ht="27.75" customHeight="1" x14ac:dyDescent="0.25">
      <c r="A26" s="41">
        <v>19</v>
      </c>
      <c r="B26" s="27" t="s">
        <v>66</v>
      </c>
      <c r="C26" s="10">
        <v>28</v>
      </c>
      <c r="D26" s="50">
        <f t="shared" si="0"/>
        <v>38.36</v>
      </c>
      <c r="E26" s="10">
        <v>63</v>
      </c>
      <c r="F26" s="31">
        <f t="shared" si="1"/>
        <v>42.21</v>
      </c>
      <c r="G26" s="10">
        <v>0</v>
      </c>
      <c r="H26" s="32">
        <f t="shared" si="2"/>
        <v>0</v>
      </c>
      <c r="I26" s="10">
        <v>4</v>
      </c>
      <c r="J26" s="10">
        <f t="shared" si="3"/>
        <v>4</v>
      </c>
      <c r="K26" s="10"/>
      <c r="L26" s="31">
        <f t="shared" si="4"/>
        <v>0</v>
      </c>
      <c r="M26" s="10">
        <v>5</v>
      </c>
      <c r="N26" s="10">
        <f t="shared" si="5"/>
        <v>5</v>
      </c>
      <c r="O26" s="10">
        <v>0</v>
      </c>
      <c r="P26" s="31">
        <f t="shared" si="6"/>
        <v>0</v>
      </c>
      <c r="Q26" s="10"/>
      <c r="R26" s="10">
        <f t="shared" si="7"/>
        <v>0</v>
      </c>
      <c r="S26" s="10">
        <v>0</v>
      </c>
      <c r="T26" s="31">
        <f t="shared" si="8"/>
        <v>0</v>
      </c>
      <c r="U26" s="31">
        <f t="shared" si="9"/>
        <v>89.57</v>
      </c>
      <c r="V26" s="10"/>
      <c r="W26" s="38">
        <v>1</v>
      </c>
      <c r="X26"/>
    </row>
    <row r="27" spans="1:24" ht="27.75" customHeight="1" x14ac:dyDescent="0.25">
      <c r="A27" s="41">
        <v>20</v>
      </c>
      <c r="B27" s="27" t="s">
        <v>68</v>
      </c>
      <c r="C27" s="10">
        <v>28</v>
      </c>
      <c r="D27" s="50">
        <f t="shared" si="0"/>
        <v>38.36</v>
      </c>
      <c r="E27" s="10">
        <v>63</v>
      </c>
      <c r="F27" s="31">
        <f t="shared" si="1"/>
        <v>42.21</v>
      </c>
      <c r="G27" s="10">
        <v>0</v>
      </c>
      <c r="H27" s="32">
        <f t="shared" si="2"/>
        <v>0</v>
      </c>
      <c r="I27" s="10">
        <v>4</v>
      </c>
      <c r="J27" s="10">
        <f t="shared" si="3"/>
        <v>4</v>
      </c>
      <c r="K27" s="10"/>
      <c r="L27" s="31">
        <f t="shared" si="4"/>
        <v>0</v>
      </c>
      <c r="M27" s="10">
        <v>5</v>
      </c>
      <c r="N27" s="10">
        <f t="shared" si="5"/>
        <v>5</v>
      </c>
      <c r="O27" s="10">
        <v>0</v>
      </c>
      <c r="P27" s="31">
        <f t="shared" si="6"/>
        <v>0</v>
      </c>
      <c r="Q27" s="10"/>
      <c r="R27" s="10">
        <f t="shared" si="7"/>
        <v>0</v>
      </c>
      <c r="S27" s="10">
        <v>0</v>
      </c>
      <c r="T27" s="31">
        <f t="shared" si="8"/>
        <v>0</v>
      </c>
      <c r="U27" s="31">
        <f t="shared" si="9"/>
        <v>89.57</v>
      </c>
      <c r="V27" s="10"/>
      <c r="W27" s="38">
        <v>1</v>
      </c>
      <c r="X27"/>
    </row>
    <row r="28" spans="1:24" ht="27.75" customHeight="1" x14ac:dyDescent="0.25">
      <c r="A28" s="41">
        <v>21</v>
      </c>
      <c r="B28" s="27" t="s">
        <v>52</v>
      </c>
      <c r="C28" s="10">
        <v>30</v>
      </c>
      <c r="D28" s="50">
        <f t="shared" si="0"/>
        <v>41.1</v>
      </c>
      <c r="E28" s="10">
        <v>55</v>
      </c>
      <c r="F28" s="31">
        <f t="shared" si="1"/>
        <v>36.85</v>
      </c>
      <c r="G28" s="10">
        <v>0</v>
      </c>
      <c r="H28" s="32">
        <f t="shared" si="2"/>
        <v>0</v>
      </c>
      <c r="I28" s="10">
        <v>0</v>
      </c>
      <c r="J28" s="10">
        <f t="shared" si="3"/>
        <v>0</v>
      </c>
      <c r="K28" s="10">
        <v>5</v>
      </c>
      <c r="L28" s="31">
        <f t="shared" si="4"/>
        <v>6.25</v>
      </c>
      <c r="M28" s="10">
        <v>5</v>
      </c>
      <c r="N28" s="10">
        <f t="shared" si="5"/>
        <v>5</v>
      </c>
      <c r="O28" s="10">
        <v>0</v>
      </c>
      <c r="P28" s="31">
        <f t="shared" si="6"/>
        <v>0</v>
      </c>
      <c r="Q28" s="10"/>
      <c r="R28" s="10">
        <f t="shared" si="7"/>
        <v>0</v>
      </c>
      <c r="S28" s="10">
        <v>0</v>
      </c>
      <c r="T28" s="31">
        <f t="shared" si="8"/>
        <v>0</v>
      </c>
      <c r="U28" s="31">
        <f t="shared" si="9"/>
        <v>89.2</v>
      </c>
      <c r="V28" s="10"/>
      <c r="W28" s="38">
        <v>1</v>
      </c>
      <c r="X28"/>
    </row>
    <row r="29" spans="1:24" ht="27.75" customHeight="1" x14ac:dyDescent="0.25">
      <c r="A29" s="41">
        <v>22</v>
      </c>
      <c r="B29" s="27" t="s">
        <v>58</v>
      </c>
      <c r="C29" s="10">
        <v>30</v>
      </c>
      <c r="D29" s="50">
        <f t="shared" si="0"/>
        <v>41.1</v>
      </c>
      <c r="E29" s="10"/>
      <c r="F29" s="31">
        <f t="shared" si="1"/>
        <v>0</v>
      </c>
      <c r="G29" s="10">
        <v>33</v>
      </c>
      <c r="H29" s="32">
        <f t="shared" si="2"/>
        <v>35.64</v>
      </c>
      <c r="I29" s="10">
        <v>0</v>
      </c>
      <c r="J29" s="10">
        <f t="shared" si="3"/>
        <v>0</v>
      </c>
      <c r="K29" s="10">
        <v>5</v>
      </c>
      <c r="L29" s="31">
        <f t="shared" si="4"/>
        <v>6.25</v>
      </c>
      <c r="M29" s="10"/>
      <c r="N29" s="10">
        <f t="shared" si="5"/>
        <v>0</v>
      </c>
      <c r="O29" s="10">
        <v>0</v>
      </c>
      <c r="P29" s="31">
        <f t="shared" si="6"/>
        <v>0</v>
      </c>
      <c r="Q29" s="10">
        <v>5</v>
      </c>
      <c r="R29" s="10">
        <f t="shared" si="7"/>
        <v>5</v>
      </c>
      <c r="S29" s="10">
        <v>0</v>
      </c>
      <c r="T29" s="31">
        <f t="shared" si="8"/>
        <v>0</v>
      </c>
      <c r="U29" s="31">
        <f t="shared" si="9"/>
        <v>87.990000000000009</v>
      </c>
      <c r="V29" s="10"/>
      <c r="W29" s="38">
        <v>1</v>
      </c>
      <c r="X29"/>
    </row>
    <row r="30" spans="1:24" ht="27.75" customHeight="1" x14ac:dyDescent="0.25">
      <c r="A30" s="41">
        <v>23</v>
      </c>
      <c r="B30" s="27" t="s">
        <v>69</v>
      </c>
      <c r="C30" s="10">
        <v>30</v>
      </c>
      <c r="D30" s="50">
        <f t="shared" si="0"/>
        <v>41.1</v>
      </c>
      <c r="E30" s="10">
        <v>55</v>
      </c>
      <c r="F30" s="31">
        <f t="shared" si="1"/>
        <v>36.85</v>
      </c>
      <c r="G30" s="10">
        <v>0</v>
      </c>
      <c r="H30" s="32">
        <f t="shared" si="2"/>
        <v>0</v>
      </c>
      <c r="I30" s="10">
        <v>5</v>
      </c>
      <c r="J30" s="10">
        <f t="shared" si="3"/>
        <v>5</v>
      </c>
      <c r="K30" s="10"/>
      <c r="L30" s="31">
        <f t="shared" si="4"/>
        <v>0</v>
      </c>
      <c r="M30" s="10">
        <v>5</v>
      </c>
      <c r="N30" s="10">
        <f t="shared" si="5"/>
        <v>5</v>
      </c>
      <c r="O30" s="10">
        <v>0</v>
      </c>
      <c r="P30" s="31">
        <f t="shared" si="6"/>
        <v>0</v>
      </c>
      <c r="Q30" s="10"/>
      <c r="R30" s="10">
        <f t="shared" si="7"/>
        <v>0</v>
      </c>
      <c r="S30" s="10">
        <v>0</v>
      </c>
      <c r="T30" s="31">
        <f t="shared" si="8"/>
        <v>0</v>
      </c>
      <c r="U30" s="31">
        <f t="shared" si="9"/>
        <v>87.95</v>
      </c>
      <c r="V30" s="10"/>
      <c r="W30" s="38">
        <v>1</v>
      </c>
      <c r="X30"/>
    </row>
    <row r="31" spans="1:24" ht="27.75" customHeight="1" x14ac:dyDescent="0.25">
      <c r="A31" s="41">
        <v>24</v>
      </c>
      <c r="B31" s="27" t="s">
        <v>56</v>
      </c>
      <c r="C31" s="10">
        <v>32</v>
      </c>
      <c r="D31" s="50">
        <f t="shared" si="0"/>
        <v>43.84</v>
      </c>
      <c r="E31" s="10">
        <v>50</v>
      </c>
      <c r="F31" s="31">
        <f t="shared" si="1"/>
        <v>33.5</v>
      </c>
      <c r="G31" s="10">
        <v>0</v>
      </c>
      <c r="H31" s="32">
        <f t="shared" si="2"/>
        <v>0</v>
      </c>
      <c r="I31" s="10">
        <v>0</v>
      </c>
      <c r="J31" s="10">
        <f t="shared" si="3"/>
        <v>0</v>
      </c>
      <c r="K31" s="10">
        <v>5</v>
      </c>
      <c r="L31" s="31">
        <f t="shared" si="4"/>
        <v>6.25</v>
      </c>
      <c r="M31" s="10">
        <v>4</v>
      </c>
      <c r="N31" s="10">
        <f t="shared" si="5"/>
        <v>4</v>
      </c>
      <c r="O31" s="10">
        <v>0</v>
      </c>
      <c r="P31" s="31">
        <f t="shared" si="6"/>
        <v>0</v>
      </c>
      <c r="Q31" s="10"/>
      <c r="R31" s="10">
        <f t="shared" si="7"/>
        <v>0</v>
      </c>
      <c r="S31" s="10">
        <v>0</v>
      </c>
      <c r="T31" s="31">
        <f t="shared" si="8"/>
        <v>0</v>
      </c>
      <c r="U31" s="31">
        <f t="shared" si="9"/>
        <v>87.59</v>
      </c>
      <c r="V31" s="10"/>
      <c r="W31" s="38">
        <v>1</v>
      </c>
      <c r="X31"/>
    </row>
    <row r="32" spans="1:24" ht="27.75" customHeight="1" x14ac:dyDescent="0.25">
      <c r="A32" s="41">
        <v>25</v>
      </c>
      <c r="B32" s="27" t="s">
        <v>41</v>
      </c>
      <c r="C32" s="10">
        <v>29</v>
      </c>
      <c r="D32" s="50">
        <f t="shared" si="0"/>
        <v>39.730000000000004</v>
      </c>
      <c r="E32" s="10"/>
      <c r="F32" s="31">
        <f t="shared" si="1"/>
        <v>0</v>
      </c>
      <c r="G32" s="10">
        <v>35</v>
      </c>
      <c r="H32" s="32">
        <f t="shared" si="2"/>
        <v>37.800000000000004</v>
      </c>
      <c r="I32" s="10">
        <v>0</v>
      </c>
      <c r="J32" s="10">
        <f t="shared" si="3"/>
        <v>0</v>
      </c>
      <c r="K32" s="10">
        <v>4</v>
      </c>
      <c r="L32" s="31">
        <f t="shared" si="4"/>
        <v>5</v>
      </c>
      <c r="M32" s="10"/>
      <c r="N32" s="10">
        <f t="shared" si="5"/>
        <v>0</v>
      </c>
      <c r="O32" s="10">
        <v>0</v>
      </c>
      <c r="P32" s="31">
        <f t="shared" si="6"/>
        <v>0</v>
      </c>
      <c r="Q32" s="10">
        <v>5</v>
      </c>
      <c r="R32" s="10">
        <f t="shared" si="7"/>
        <v>5</v>
      </c>
      <c r="S32" s="10">
        <v>0</v>
      </c>
      <c r="T32" s="31">
        <f t="shared" si="8"/>
        <v>0</v>
      </c>
      <c r="U32" s="31">
        <f t="shared" si="9"/>
        <v>87.53</v>
      </c>
      <c r="V32" s="10"/>
      <c r="W32" s="38">
        <v>1</v>
      </c>
      <c r="X32"/>
    </row>
    <row r="33" spans="1:24" ht="27.75" customHeight="1" x14ac:dyDescent="0.25">
      <c r="A33" s="41">
        <v>26</v>
      </c>
      <c r="B33" s="27" t="s">
        <v>51</v>
      </c>
      <c r="C33" s="10">
        <v>32</v>
      </c>
      <c r="D33" s="50">
        <f t="shared" si="0"/>
        <v>43.84</v>
      </c>
      <c r="E33" s="10">
        <v>48</v>
      </c>
      <c r="F33" s="31">
        <f t="shared" si="1"/>
        <v>32.160000000000004</v>
      </c>
      <c r="G33" s="10">
        <v>0</v>
      </c>
      <c r="H33" s="32">
        <f t="shared" si="2"/>
        <v>0</v>
      </c>
      <c r="I33" s="10">
        <v>0</v>
      </c>
      <c r="J33" s="10">
        <f t="shared" si="3"/>
        <v>0</v>
      </c>
      <c r="K33" s="10">
        <v>5</v>
      </c>
      <c r="L33" s="31">
        <f t="shared" si="4"/>
        <v>6.25</v>
      </c>
      <c r="M33" s="10">
        <v>5</v>
      </c>
      <c r="N33" s="10">
        <f t="shared" si="5"/>
        <v>5</v>
      </c>
      <c r="O33" s="10">
        <v>0</v>
      </c>
      <c r="P33" s="31">
        <f t="shared" si="6"/>
        <v>0</v>
      </c>
      <c r="Q33" s="10"/>
      <c r="R33" s="10">
        <f t="shared" si="7"/>
        <v>0</v>
      </c>
      <c r="S33" s="10">
        <v>0</v>
      </c>
      <c r="T33" s="31">
        <f t="shared" si="8"/>
        <v>0</v>
      </c>
      <c r="U33" s="31">
        <f t="shared" si="9"/>
        <v>87.25</v>
      </c>
      <c r="V33" s="10"/>
      <c r="W33" s="38">
        <v>1</v>
      </c>
      <c r="X33"/>
    </row>
    <row r="34" spans="1:24" ht="27.75" customHeight="1" x14ac:dyDescent="0.25">
      <c r="A34" s="41">
        <v>27</v>
      </c>
      <c r="B34" s="27" t="s">
        <v>49</v>
      </c>
      <c r="C34" s="10">
        <v>31</v>
      </c>
      <c r="D34" s="50">
        <f t="shared" si="0"/>
        <v>42.470000000000006</v>
      </c>
      <c r="E34" s="10"/>
      <c r="F34" s="31">
        <f t="shared" si="1"/>
        <v>0</v>
      </c>
      <c r="G34" s="10">
        <v>29</v>
      </c>
      <c r="H34" s="32">
        <f t="shared" si="2"/>
        <v>31.32</v>
      </c>
      <c r="I34" s="10">
        <v>0</v>
      </c>
      <c r="J34" s="10">
        <f t="shared" si="3"/>
        <v>0</v>
      </c>
      <c r="K34" s="10">
        <v>5</v>
      </c>
      <c r="L34" s="31">
        <f t="shared" si="4"/>
        <v>6.25</v>
      </c>
      <c r="M34" s="10"/>
      <c r="N34" s="10">
        <f t="shared" si="5"/>
        <v>0</v>
      </c>
      <c r="O34" s="10">
        <v>0</v>
      </c>
      <c r="P34" s="31">
        <f t="shared" si="6"/>
        <v>0</v>
      </c>
      <c r="Q34" s="10">
        <v>5</v>
      </c>
      <c r="R34" s="10">
        <f t="shared" si="7"/>
        <v>5</v>
      </c>
      <c r="S34" s="10">
        <v>0</v>
      </c>
      <c r="T34" s="31">
        <f t="shared" si="8"/>
        <v>0</v>
      </c>
      <c r="U34" s="31">
        <f t="shared" si="9"/>
        <v>85.04</v>
      </c>
      <c r="V34" s="10"/>
      <c r="W34" s="38">
        <v>1</v>
      </c>
      <c r="X34"/>
    </row>
    <row r="35" spans="1:24" ht="27.75" customHeight="1" x14ac:dyDescent="0.25">
      <c r="A35" s="41">
        <v>28</v>
      </c>
      <c r="B35" s="27" t="s">
        <v>65</v>
      </c>
      <c r="C35" s="10">
        <v>30</v>
      </c>
      <c r="D35" s="50">
        <f t="shared" si="0"/>
        <v>41.1</v>
      </c>
      <c r="E35" s="10">
        <v>53</v>
      </c>
      <c r="F35" s="31">
        <f t="shared" si="1"/>
        <v>35.510000000000005</v>
      </c>
      <c r="G35" s="10">
        <v>0</v>
      </c>
      <c r="H35" s="32">
        <f t="shared" si="2"/>
        <v>0</v>
      </c>
      <c r="I35" s="10">
        <v>4</v>
      </c>
      <c r="J35" s="10">
        <f t="shared" si="3"/>
        <v>4</v>
      </c>
      <c r="K35" s="10"/>
      <c r="L35" s="31">
        <f t="shared" si="4"/>
        <v>0</v>
      </c>
      <c r="M35" s="10">
        <v>4</v>
      </c>
      <c r="N35" s="10">
        <f t="shared" si="5"/>
        <v>4</v>
      </c>
      <c r="O35" s="10">
        <v>0</v>
      </c>
      <c r="P35" s="31">
        <f t="shared" si="6"/>
        <v>0</v>
      </c>
      <c r="Q35" s="10"/>
      <c r="R35" s="10">
        <f t="shared" si="7"/>
        <v>0</v>
      </c>
      <c r="S35" s="10">
        <v>0</v>
      </c>
      <c r="T35" s="31">
        <f t="shared" si="8"/>
        <v>0</v>
      </c>
      <c r="U35" s="31">
        <f t="shared" si="9"/>
        <v>84.610000000000014</v>
      </c>
      <c r="V35" s="10"/>
      <c r="W35" s="38">
        <v>2</v>
      </c>
      <c r="X35"/>
    </row>
    <row r="36" spans="1:24" ht="27.75" customHeight="1" x14ac:dyDescent="0.25">
      <c r="A36" s="41">
        <v>29</v>
      </c>
      <c r="B36" s="27" t="s">
        <v>46</v>
      </c>
      <c r="C36" s="10">
        <v>31</v>
      </c>
      <c r="D36" s="50">
        <f t="shared" si="0"/>
        <v>42.470000000000006</v>
      </c>
      <c r="E36" s="10">
        <v>49</v>
      </c>
      <c r="F36" s="31">
        <f t="shared" si="1"/>
        <v>32.830000000000005</v>
      </c>
      <c r="G36" s="10">
        <v>0</v>
      </c>
      <c r="H36" s="32">
        <f t="shared" si="2"/>
        <v>0</v>
      </c>
      <c r="I36" s="10">
        <v>5</v>
      </c>
      <c r="J36" s="10">
        <f t="shared" si="3"/>
        <v>5</v>
      </c>
      <c r="K36" s="10"/>
      <c r="L36" s="31">
        <f t="shared" si="4"/>
        <v>0</v>
      </c>
      <c r="M36" s="10">
        <v>4</v>
      </c>
      <c r="N36" s="10">
        <f t="shared" si="5"/>
        <v>4</v>
      </c>
      <c r="O36" s="10">
        <v>0</v>
      </c>
      <c r="P36" s="31">
        <f t="shared" si="6"/>
        <v>0</v>
      </c>
      <c r="Q36" s="10"/>
      <c r="R36" s="10">
        <f t="shared" si="7"/>
        <v>0</v>
      </c>
      <c r="S36" s="10">
        <v>0</v>
      </c>
      <c r="T36" s="31">
        <f t="shared" si="8"/>
        <v>0</v>
      </c>
      <c r="U36" s="31">
        <f t="shared" si="9"/>
        <v>84.300000000000011</v>
      </c>
      <c r="V36" s="10"/>
      <c r="W36" s="38">
        <v>1</v>
      </c>
      <c r="X36"/>
    </row>
    <row r="37" spans="1:24" ht="27.75" customHeight="1" x14ac:dyDescent="0.25">
      <c r="A37" s="41">
        <v>30</v>
      </c>
      <c r="B37" s="27" t="s">
        <v>47</v>
      </c>
      <c r="C37" s="10">
        <v>31</v>
      </c>
      <c r="D37" s="50">
        <f t="shared" si="0"/>
        <v>42.470000000000006</v>
      </c>
      <c r="E37" s="10"/>
      <c r="F37" s="31">
        <f t="shared" si="1"/>
        <v>0</v>
      </c>
      <c r="G37" s="10">
        <v>29</v>
      </c>
      <c r="H37" s="32">
        <f t="shared" si="2"/>
        <v>31.32</v>
      </c>
      <c r="I37" s="10">
        <v>0</v>
      </c>
      <c r="J37" s="10">
        <f t="shared" si="3"/>
        <v>0</v>
      </c>
      <c r="K37" s="10">
        <v>5</v>
      </c>
      <c r="L37" s="31">
        <f t="shared" si="4"/>
        <v>6.25</v>
      </c>
      <c r="M37" s="10"/>
      <c r="N37" s="10">
        <f t="shared" si="5"/>
        <v>0</v>
      </c>
      <c r="O37" s="10">
        <v>0</v>
      </c>
      <c r="P37" s="31">
        <f t="shared" si="6"/>
        <v>0</v>
      </c>
      <c r="Q37" s="10">
        <v>4</v>
      </c>
      <c r="R37" s="10">
        <f t="shared" si="7"/>
        <v>4</v>
      </c>
      <c r="S37" s="10">
        <v>0</v>
      </c>
      <c r="T37" s="31">
        <f t="shared" si="8"/>
        <v>0</v>
      </c>
      <c r="U37" s="31">
        <f t="shared" si="9"/>
        <v>84.04</v>
      </c>
      <c r="V37" s="10"/>
      <c r="W37" s="38">
        <v>1</v>
      </c>
      <c r="X37"/>
    </row>
    <row r="38" spans="1:24" ht="27.75" customHeight="1" x14ac:dyDescent="0.25">
      <c r="A38" s="41">
        <v>31</v>
      </c>
      <c r="B38" s="27" t="s">
        <v>72</v>
      </c>
      <c r="C38" s="10">
        <v>28</v>
      </c>
      <c r="D38" s="50">
        <f t="shared" si="0"/>
        <v>38.36</v>
      </c>
      <c r="E38" s="10">
        <v>54</v>
      </c>
      <c r="F38" s="31">
        <f t="shared" si="1"/>
        <v>36.18</v>
      </c>
      <c r="G38" s="10">
        <v>0</v>
      </c>
      <c r="H38" s="32">
        <f t="shared" si="2"/>
        <v>0</v>
      </c>
      <c r="I38" s="10">
        <v>4</v>
      </c>
      <c r="J38" s="10">
        <f t="shared" si="3"/>
        <v>4</v>
      </c>
      <c r="K38" s="10"/>
      <c r="L38" s="31">
        <f t="shared" si="4"/>
        <v>0</v>
      </c>
      <c r="M38" s="10"/>
      <c r="N38" s="10">
        <f t="shared" si="5"/>
        <v>0</v>
      </c>
      <c r="O38" s="10">
        <v>4</v>
      </c>
      <c r="P38" s="31">
        <f t="shared" si="6"/>
        <v>5</v>
      </c>
      <c r="Q38" s="10"/>
      <c r="R38" s="10">
        <f t="shared" si="7"/>
        <v>0</v>
      </c>
      <c r="S38" s="10">
        <v>0</v>
      </c>
      <c r="T38" s="31">
        <f t="shared" si="8"/>
        <v>0</v>
      </c>
      <c r="U38" s="31">
        <f t="shared" si="9"/>
        <v>83.539999999999992</v>
      </c>
      <c r="V38" s="10"/>
      <c r="W38" s="38">
        <v>1</v>
      </c>
      <c r="X38"/>
    </row>
    <row r="39" spans="1:24" ht="27.75" customHeight="1" x14ac:dyDescent="0.25">
      <c r="A39" s="41">
        <v>32</v>
      </c>
      <c r="B39" s="27" t="s">
        <v>60</v>
      </c>
      <c r="C39" s="10">
        <v>28</v>
      </c>
      <c r="D39" s="50">
        <f t="shared" si="0"/>
        <v>38.36</v>
      </c>
      <c r="E39" s="10">
        <v>51</v>
      </c>
      <c r="F39" s="31">
        <f t="shared" si="1"/>
        <v>34.17</v>
      </c>
      <c r="G39" s="10">
        <v>0</v>
      </c>
      <c r="H39" s="32">
        <f t="shared" si="2"/>
        <v>0</v>
      </c>
      <c r="I39" s="10">
        <v>0</v>
      </c>
      <c r="J39" s="10">
        <f t="shared" si="3"/>
        <v>0</v>
      </c>
      <c r="K39" s="10">
        <v>4</v>
      </c>
      <c r="L39" s="31">
        <f t="shared" si="4"/>
        <v>5</v>
      </c>
      <c r="M39" s="10">
        <v>4</v>
      </c>
      <c r="N39" s="10">
        <f t="shared" si="5"/>
        <v>4</v>
      </c>
      <c r="O39" s="10">
        <v>0</v>
      </c>
      <c r="P39" s="31">
        <f t="shared" si="6"/>
        <v>0</v>
      </c>
      <c r="Q39" s="10"/>
      <c r="R39" s="10">
        <f t="shared" si="7"/>
        <v>0</v>
      </c>
      <c r="S39" s="10">
        <v>0</v>
      </c>
      <c r="T39" s="31">
        <f t="shared" si="8"/>
        <v>0</v>
      </c>
      <c r="U39" s="31">
        <f t="shared" si="9"/>
        <v>81.53</v>
      </c>
      <c r="V39" s="10"/>
      <c r="W39" s="38">
        <v>1</v>
      </c>
      <c r="X39"/>
    </row>
    <row r="40" spans="1:24" ht="27.75" customHeight="1" x14ac:dyDescent="0.25">
      <c r="A40" s="41">
        <v>33</v>
      </c>
      <c r="B40" s="27" t="s">
        <v>76</v>
      </c>
      <c r="C40" s="10">
        <v>28</v>
      </c>
      <c r="D40" s="50">
        <f t="shared" si="0"/>
        <v>38.36</v>
      </c>
      <c r="E40" s="10"/>
      <c r="F40" s="31">
        <f t="shared" si="1"/>
        <v>0</v>
      </c>
      <c r="G40" s="10">
        <v>28</v>
      </c>
      <c r="H40" s="32">
        <f t="shared" si="2"/>
        <v>30.240000000000002</v>
      </c>
      <c r="I40" s="10">
        <v>5</v>
      </c>
      <c r="J40" s="10">
        <f t="shared" si="3"/>
        <v>5</v>
      </c>
      <c r="K40" s="10"/>
      <c r="L40" s="31">
        <f t="shared" si="4"/>
        <v>0</v>
      </c>
      <c r="M40" s="10"/>
      <c r="N40" s="10">
        <f t="shared" si="5"/>
        <v>0</v>
      </c>
      <c r="O40" s="10">
        <v>5</v>
      </c>
      <c r="P40" s="31">
        <f t="shared" si="6"/>
        <v>6.25</v>
      </c>
      <c r="Q40" s="10">
        <v>0</v>
      </c>
      <c r="R40" s="10">
        <f t="shared" si="7"/>
        <v>0</v>
      </c>
      <c r="S40" s="10">
        <v>0</v>
      </c>
      <c r="T40" s="31">
        <f t="shared" si="8"/>
        <v>0</v>
      </c>
      <c r="U40" s="31">
        <f t="shared" si="9"/>
        <v>79.849999999999994</v>
      </c>
      <c r="V40" s="10"/>
      <c r="W40" s="38">
        <v>1</v>
      </c>
      <c r="X40"/>
    </row>
    <row r="41" spans="1:24" ht="27.75" customHeight="1" x14ac:dyDescent="0.25">
      <c r="A41" s="41">
        <v>34</v>
      </c>
      <c r="B41" s="27" t="s">
        <v>62</v>
      </c>
      <c r="C41" s="10">
        <v>25</v>
      </c>
      <c r="D41" s="50">
        <f t="shared" si="0"/>
        <v>34.25</v>
      </c>
      <c r="E41" s="10">
        <v>45</v>
      </c>
      <c r="F41" s="31">
        <f t="shared" si="1"/>
        <v>30.150000000000002</v>
      </c>
      <c r="G41" s="10">
        <v>0</v>
      </c>
      <c r="H41" s="32">
        <f t="shared" si="2"/>
        <v>0</v>
      </c>
      <c r="I41" s="10">
        <v>4</v>
      </c>
      <c r="J41" s="10">
        <f t="shared" si="3"/>
        <v>4</v>
      </c>
      <c r="K41" s="10"/>
      <c r="L41" s="31">
        <f t="shared" si="4"/>
        <v>0</v>
      </c>
      <c r="M41" s="10"/>
      <c r="N41" s="10">
        <f t="shared" si="5"/>
        <v>0</v>
      </c>
      <c r="O41" s="10">
        <v>4</v>
      </c>
      <c r="P41" s="31">
        <f t="shared" si="6"/>
        <v>5</v>
      </c>
      <c r="Q41" s="10"/>
      <c r="R41" s="10">
        <f t="shared" si="7"/>
        <v>0</v>
      </c>
      <c r="S41" s="10">
        <v>0</v>
      </c>
      <c r="T41" s="31">
        <f t="shared" si="8"/>
        <v>0</v>
      </c>
      <c r="U41" s="31">
        <f t="shared" si="9"/>
        <v>73.400000000000006</v>
      </c>
      <c r="V41" s="10"/>
      <c r="W41" s="38">
        <v>1</v>
      </c>
      <c r="X41"/>
    </row>
    <row r="42" spans="1:24" ht="27.75" customHeight="1" x14ac:dyDescent="0.25">
      <c r="A42" s="41">
        <v>35</v>
      </c>
      <c r="B42" s="27" t="s">
        <v>73</v>
      </c>
      <c r="C42" s="10">
        <v>27</v>
      </c>
      <c r="D42" s="50">
        <f t="shared" si="0"/>
        <v>36.99</v>
      </c>
      <c r="E42" s="10">
        <v>38</v>
      </c>
      <c r="F42" s="31">
        <f t="shared" si="1"/>
        <v>25.46</v>
      </c>
      <c r="G42" s="10">
        <v>0</v>
      </c>
      <c r="H42" s="32">
        <f t="shared" si="2"/>
        <v>0</v>
      </c>
      <c r="I42" s="10">
        <v>4</v>
      </c>
      <c r="J42" s="10">
        <f t="shared" si="3"/>
        <v>4</v>
      </c>
      <c r="K42" s="10"/>
      <c r="L42" s="31">
        <f t="shared" si="4"/>
        <v>0</v>
      </c>
      <c r="M42" s="10"/>
      <c r="N42" s="10">
        <f t="shared" si="5"/>
        <v>0</v>
      </c>
      <c r="O42" s="10">
        <v>4</v>
      </c>
      <c r="P42" s="31">
        <f t="shared" si="6"/>
        <v>5</v>
      </c>
      <c r="Q42" s="10"/>
      <c r="R42" s="10">
        <f t="shared" si="7"/>
        <v>0</v>
      </c>
      <c r="S42" s="10">
        <v>0</v>
      </c>
      <c r="T42" s="31">
        <f t="shared" si="8"/>
        <v>0</v>
      </c>
      <c r="U42" s="31">
        <f t="shared" si="9"/>
        <v>71.45</v>
      </c>
      <c r="V42" s="10"/>
      <c r="W42" s="38">
        <v>1</v>
      </c>
      <c r="X42"/>
    </row>
    <row r="43" spans="1:24" ht="27.75" customHeight="1" x14ac:dyDescent="0.25">
      <c r="A43" s="41">
        <v>36</v>
      </c>
      <c r="B43" s="27" t="s">
        <v>71</v>
      </c>
      <c r="C43" s="10">
        <v>27</v>
      </c>
      <c r="D43" s="50">
        <f t="shared" si="0"/>
        <v>36.99</v>
      </c>
      <c r="E43" s="10"/>
      <c r="F43" s="31">
        <f t="shared" si="1"/>
        <v>0</v>
      </c>
      <c r="G43" s="10">
        <v>25</v>
      </c>
      <c r="H43" s="32">
        <f t="shared" si="2"/>
        <v>27</v>
      </c>
      <c r="I43" s="10">
        <v>4</v>
      </c>
      <c r="J43" s="10">
        <f t="shared" si="3"/>
        <v>4</v>
      </c>
      <c r="K43" s="10"/>
      <c r="L43" s="31">
        <f t="shared" si="4"/>
        <v>0</v>
      </c>
      <c r="M43" s="10"/>
      <c r="N43" s="10">
        <f t="shared" si="5"/>
        <v>0</v>
      </c>
      <c r="O43" s="10">
        <v>0</v>
      </c>
      <c r="P43" s="31">
        <f t="shared" si="6"/>
        <v>0</v>
      </c>
      <c r="Q43" s="10">
        <v>3</v>
      </c>
      <c r="R43" s="10">
        <f t="shared" si="7"/>
        <v>3</v>
      </c>
      <c r="S43" s="10">
        <v>0</v>
      </c>
      <c r="T43" s="31">
        <f t="shared" si="8"/>
        <v>0</v>
      </c>
      <c r="U43" s="31">
        <f t="shared" si="9"/>
        <v>70.990000000000009</v>
      </c>
      <c r="V43" s="10"/>
      <c r="W43" s="38">
        <v>1</v>
      </c>
      <c r="X43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51"/>
      <c r="X44" s="39"/>
    </row>
    <row r="45" spans="1:24" x14ac:dyDescent="0.25">
      <c r="W45" s="9"/>
      <c r="X45" s="39"/>
    </row>
    <row r="46" spans="1:24" x14ac:dyDescent="0.25">
      <c r="W46" s="9"/>
      <c r="X46" s="39"/>
    </row>
    <row r="47" spans="1:24" x14ac:dyDescent="0.25">
      <c r="W47" s="9"/>
      <c r="X47" s="39"/>
    </row>
    <row r="48" spans="1:24" x14ac:dyDescent="0.25">
      <c r="W48" s="9"/>
      <c r="X48" s="39"/>
    </row>
    <row r="49" spans="3:24" x14ac:dyDescent="0.25">
      <c r="C49" t="s">
        <v>35</v>
      </c>
      <c r="W49" s="9"/>
      <c r="X49" s="39"/>
    </row>
    <row r="50" spans="3:24" x14ac:dyDescent="0.25">
      <c r="C50" t="s">
        <v>16</v>
      </c>
      <c r="W50" s="9"/>
      <c r="X50" s="39"/>
    </row>
    <row r="51" spans="3:24" x14ac:dyDescent="0.25">
      <c r="W51" s="9"/>
      <c r="X51" s="39"/>
    </row>
    <row r="52" spans="3:24" x14ac:dyDescent="0.25">
      <c r="W52" s="9"/>
      <c r="X52" s="39"/>
    </row>
    <row r="53" spans="3:24" x14ac:dyDescent="0.25">
      <c r="W53" s="9"/>
      <c r="X53" s="39"/>
    </row>
    <row r="54" spans="3:24" x14ac:dyDescent="0.25">
      <c r="W54" s="9"/>
      <c r="X54" s="39"/>
    </row>
    <row r="55" spans="3:24" x14ac:dyDescent="0.25">
      <c r="W55" s="9"/>
      <c r="X55" s="39"/>
    </row>
    <row r="56" spans="3:24" x14ac:dyDescent="0.25">
      <c r="W56" s="9"/>
      <c r="X56" s="39"/>
    </row>
    <row r="57" spans="3:24" x14ac:dyDescent="0.25">
      <c r="W57" s="9"/>
      <c r="X57" s="39"/>
    </row>
    <row r="58" spans="3:24" x14ac:dyDescent="0.25">
      <c r="W58" s="9"/>
      <c r="X58" s="39"/>
    </row>
    <row r="59" spans="3:24" x14ac:dyDescent="0.25">
      <c r="W59" s="9"/>
      <c r="X59" s="39"/>
    </row>
    <row r="60" spans="3:24" x14ac:dyDescent="0.25">
      <c r="W60" s="9"/>
      <c r="X60" s="39"/>
    </row>
    <row r="61" spans="3:24" x14ac:dyDescent="0.25">
      <c r="W61" s="9"/>
      <c r="X61" s="39"/>
    </row>
    <row r="62" spans="3:24" x14ac:dyDescent="0.25">
      <c r="W62" s="9"/>
      <c r="X62" s="39"/>
    </row>
    <row r="63" spans="3:24" x14ac:dyDescent="0.25">
      <c r="W63" s="9"/>
      <c r="X63" s="39"/>
    </row>
    <row r="64" spans="3:24" x14ac:dyDescent="0.25">
      <c r="W64" s="9"/>
      <c r="X64" s="39"/>
    </row>
    <row r="65" spans="23:24" x14ac:dyDescent="0.25">
      <c r="W65" s="9"/>
      <c r="X65" s="39"/>
    </row>
    <row r="66" spans="23:24" x14ac:dyDescent="0.25">
      <c r="W66" s="9"/>
      <c r="X66" s="39"/>
    </row>
    <row r="67" spans="23:24" x14ac:dyDescent="0.25">
      <c r="W67" s="9"/>
      <c r="X67" s="39"/>
    </row>
    <row r="68" spans="23:24" x14ac:dyDescent="0.25">
      <c r="W68" s="9"/>
      <c r="X68" s="39"/>
    </row>
    <row r="69" spans="23:24" x14ac:dyDescent="0.25">
      <c r="W69" s="9"/>
      <c r="X69" s="39"/>
    </row>
    <row r="70" spans="23:24" x14ac:dyDescent="0.25">
      <c r="W70" s="9"/>
      <c r="X70" s="39"/>
    </row>
    <row r="71" spans="23:24" x14ac:dyDescent="0.25">
      <c r="W71" s="9"/>
      <c r="X71" s="39"/>
    </row>
    <row r="72" spans="23:24" x14ac:dyDescent="0.25">
      <c r="W72" s="9"/>
      <c r="X72" s="39"/>
    </row>
    <row r="73" spans="23:24" x14ac:dyDescent="0.25">
      <c r="W73" s="9"/>
      <c r="X73" s="39"/>
    </row>
    <row r="74" spans="23:24" x14ac:dyDescent="0.25">
      <c r="W74" s="9"/>
      <c r="X74" s="39"/>
    </row>
    <row r="75" spans="23:24" x14ac:dyDescent="0.25">
      <c r="W75" s="9"/>
      <c r="X75" s="39"/>
    </row>
    <row r="76" spans="23:24" x14ac:dyDescent="0.25">
      <c r="W76" s="9"/>
      <c r="X76" s="39"/>
    </row>
    <row r="77" spans="23:24" x14ac:dyDescent="0.25">
      <c r="W77" s="9"/>
      <c r="X77" s="39"/>
    </row>
    <row r="78" spans="23:24" x14ac:dyDescent="0.25">
      <c r="W78" s="9"/>
      <c r="X78" s="39"/>
    </row>
    <row r="79" spans="23:24" x14ac:dyDescent="0.25">
      <c r="W79" s="9"/>
      <c r="X79" s="39"/>
    </row>
    <row r="80" spans="23:24" x14ac:dyDescent="0.25">
      <c r="W80" s="9"/>
      <c r="X80" s="39"/>
    </row>
    <row r="81" spans="23:24" x14ac:dyDescent="0.25">
      <c r="W81" s="9"/>
      <c r="X81" s="39"/>
    </row>
    <row r="82" spans="23:24" x14ac:dyDescent="0.25">
      <c r="W82" s="9"/>
      <c r="X82" s="39"/>
    </row>
    <row r="83" spans="23:24" x14ac:dyDescent="0.25">
      <c r="W83" s="9"/>
      <c r="X83" s="39"/>
    </row>
    <row r="84" spans="23:24" x14ac:dyDescent="0.25">
      <c r="W84" s="9"/>
      <c r="X84" s="39"/>
    </row>
    <row r="85" spans="23:24" x14ac:dyDescent="0.25">
      <c r="W85" s="9"/>
      <c r="X85" s="39"/>
    </row>
    <row r="86" spans="23:24" x14ac:dyDescent="0.25">
      <c r="W86" s="9"/>
      <c r="X86" s="39"/>
    </row>
    <row r="87" spans="23:24" x14ac:dyDescent="0.25">
      <c r="W87" s="9"/>
      <c r="X87" s="39"/>
    </row>
    <row r="88" spans="23:24" x14ac:dyDescent="0.25">
      <c r="W88" s="9"/>
      <c r="X88" s="39"/>
    </row>
  </sheetData>
  <autoFilter ref="A7:V7">
    <sortState ref="A6:V103">
      <sortCondition descending="1" ref="V5"/>
    </sortState>
  </autoFilter>
  <sortState ref="A8:Z43">
    <sortCondition descending="1" ref="U8:U43"/>
  </sortState>
  <mergeCells count="12">
    <mergeCell ref="W5:W6"/>
    <mergeCell ref="A3:V3"/>
    <mergeCell ref="A1:V1"/>
    <mergeCell ref="S5:T5"/>
    <mergeCell ref="C5:D5"/>
    <mergeCell ref="E5:F5"/>
    <mergeCell ref="G5:H5"/>
    <mergeCell ref="I5:J5"/>
    <mergeCell ref="K5:L5"/>
    <mergeCell ref="M5:N5"/>
    <mergeCell ref="O5:P5"/>
    <mergeCell ref="Q5:R5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естественно-научный</vt:lpstr>
      <vt:lpstr>технологический</vt:lpstr>
      <vt:lpstr>соц.-эконом</vt:lpstr>
      <vt:lpstr>гумманитарный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Asiou</cp:lastModifiedBy>
  <cp:lastPrinted>2023-07-18T09:48:13Z</cp:lastPrinted>
  <dcterms:created xsi:type="dcterms:W3CDTF">2019-07-02T07:47:28Z</dcterms:created>
  <dcterms:modified xsi:type="dcterms:W3CDTF">2023-07-18T12:34:27Z</dcterms:modified>
</cp:coreProperties>
</file>